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9035" windowHeight="11775" tabRatio="721"/>
  </bookViews>
  <sheets>
    <sheet name="26.09.11" sheetId="11" r:id="rId1"/>
  </sheets>
  <definedNames>
    <definedName name="_xlnm.Print_Area" localSheetId="0">'26.09.11'!$A$1:$Y$38</definedName>
  </definedNames>
  <calcPr calcId="145621"/>
</workbook>
</file>

<file path=xl/calcChain.xml><?xml version="1.0" encoding="utf-8"?>
<calcChain xmlns="http://schemas.openxmlformats.org/spreadsheetml/2006/main">
  <c r="X38" i="11" l="1"/>
  <c r="W38" i="11"/>
  <c r="V38" i="11"/>
  <c r="U38" i="11"/>
  <c r="X37" i="11"/>
  <c r="W37" i="11"/>
  <c r="V37" i="11"/>
  <c r="U37" i="11"/>
  <c r="X36" i="11"/>
  <c r="W36" i="11"/>
  <c r="V36" i="11"/>
  <c r="U36" i="11"/>
  <c r="X35" i="11"/>
  <c r="W35" i="11"/>
  <c r="V35" i="11"/>
  <c r="U35" i="11"/>
  <c r="X34" i="11"/>
  <c r="W34" i="11"/>
  <c r="V34" i="11"/>
  <c r="U34" i="11"/>
  <c r="X33" i="11"/>
  <c r="W33" i="11"/>
  <c r="V33" i="11"/>
  <c r="U33" i="11"/>
  <c r="X32" i="11"/>
  <c r="W32" i="11"/>
  <c r="V32" i="11"/>
  <c r="U32" i="11"/>
  <c r="X31" i="11"/>
  <c r="W31" i="11"/>
  <c r="V31" i="11"/>
  <c r="U31" i="11"/>
  <c r="X30" i="11"/>
  <c r="W30" i="11"/>
  <c r="V30" i="11"/>
  <c r="U30" i="11"/>
  <c r="X29" i="11"/>
  <c r="W29" i="11"/>
  <c r="V29" i="11"/>
  <c r="U29" i="11"/>
  <c r="X28" i="11"/>
  <c r="W28" i="11"/>
  <c r="V28" i="11"/>
  <c r="U28" i="11"/>
  <c r="X27" i="11"/>
  <c r="W27" i="11"/>
  <c r="V27" i="11"/>
  <c r="U27" i="11"/>
  <c r="X26" i="11"/>
  <c r="W26" i="11"/>
  <c r="V26" i="11"/>
  <c r="U26" i="11"/>
  <c r="X25" i="11"/>
  <c r="W25" i="11"/>
  <c r="V25" i="11"/>
  <c r="U25" i="11"/>
  <c r="X24" i="11"/>
  <c r="W24" i="11"/>
  <c r="V24" i="11"/>
  <c r="U24" i="11"/>
  <c r="X23" i="11"/>
  <c r="W23" i="11"/>
  <c r="V23" i="11"/>
  <c r="U23" i="11"/>
  <c r="X22" i="11"/>
  <c r="W22" i="11"/>
  <c r="V22" i="11"/>
  <c r="U22" i="11"/>
  <c r="X21" i="11"/>
  <c r="W21" i="11"/>
  <c r="V21" i="11"/>
  <c r="U21" i="11"/>
  <c r="X20" i="11"/>
  <c r="W20" i="11"/>
  <c r="V20" i="11"/>
  <c r="U20" i="1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V15" i="11"/>
  <c r="U15" i="11"/>
  <c r="X14" i="11"/>
  <c r="W14" i="11"/>
  <c r="V14" i="11"/>
  <c r="U14" i="11"/>
  <c r="X13" i="11"/>
  <c r="W13" i="11"/>
  <c r="V13" i="11"/>
  <c r="U13" i="11"/>
  <c r="X12" i="11"/>
  <c r="W12" i="11"/>
  <c r="V12" i="11"/>
  <c r="U12" i="11"/>
  <c r="X11" i="11"/>
  <c r="W11" i="11"/>
  <c r="V11" i="11"/>
  <c r="U11" i="11"/>
  <c r="X10" i="11"/>
  <c r="W10" i="11"/>
  <c r="V10" i="11"/>
  <c r="U10" i="11"/>
  <c r="X9" i="11"/>
  <c r="W9" i="11"/>
  <c r="V9" i="11"/>
  <c r="U9" i="11"/>
  <c r="X8" i="11"/>
  <c r="W8" i="11"/>
  <c r="V8" i="11"/>
  <c r="U8" i="11"/>
  <c r="X7" i="11"/>
  <c r="W7" i="11"/>
  <c r="V7" i="11"/>
  <c r="U7" i="11"/>
  <c r="X6" i="11"/>
  <c r="W6" i="11"/>
  <c r="V6" i="11"/>
  <c r="U6" i="11"/>
  <c r="X5" i="11"/>
  <c r="W5" i="11"/>
  <c r="V5" i="11"/>
  <c r="U5" i="11"/>
  <c r="X4" i="11"/>
  <c r="W4" i="11"/>
  <c r="V4" i="11"/>
  <c r="U4" i="11"/>
  <c r="X3" i="11"/>
  <c r="W3" i="11"/>
  <c r="V3" i="11"/>
  <c r="U3" i="11"/>
  <c r="Y30" i="11" l="1"/>
  <c r="Y31" i="11"/>
  <c r="Y32" i="11"/>
  <c r="Y33" i="11"/>
  <c r="Y35" i="11"/>
  <c r="Y36" i="11"/>
  <c r="Y37" i="11"/>
  <c r="Y38" i="11"/>
  <c r="Y24" i="11"/>
  <c r="Y25" i="11"/>
  <c r="Y34" i="11"/>
  <c r="Y26" i="11"/>
  <c r="Y12" i="11"/>
  <c r="Y13" i="11"/>
  <c r="Y27" i="11"/>
  <c r="Y17" i="11"/>
  <c r="Y20" i="11"/>
  <c r="Y7" i="11"/>
  <c r="Y8" i="11"/>
  <c r="Y9" i="11"/>
  <c r="Y19" i="11"/>
  <c r="Y5" i="11"/>
  <c r="Y10" i="11"/>
  <c r="Y28" i="11"/>
  <c r="Y11" i="11"/>
  <c r="Y6" i="11"/>
  <c r="Y14" i="11"/>
  <c r="Y18" i="11"/>
  <c r="Y3" i="11"/>
  <c r="Y4" i="11"/>
  <c r="Y15" i="11"/>
  <c r="Y16" i="11"/>
  <c r="Y21" i="11"/>
  <c r="Y22" i="11"/>
  <c r="Y29" i="11"/>
  <c r="Y23" i="11"/>
</calcChain>
</file>

<file path=xl/sharedStrings.xml><?xml version="1.0" encoding="utf-8"?>
<sst xmlns="http://schemas.openxmlformats.org/spreadsheetml/2006/main" count="284" uniqueCount="65">
  <si>
    <t>Fjöldi</t>
  </si>
  <si>
    <t>Meðalverð</t>
  </si>
  <si>
    <t>Hæsta verð</t>
  </si>
  <si>
    <t>Lægsta verð</t>
  </si>
  <si>
    <t>Munu á hæsta 
og lægsta verði</t>
  </si>
  <si>
    <t>Durex smokkar - 12 stk elite, 1 box</t>
  </si>
  <si>
    <t>Durex smokkar - 12 stk extra safe, 1 box</t>
  </si>
  <si>
    <t>Handspritt frá DAX-alcogel 85, 600 ml, með pumpu</t>
  </si>
  <si>
    <t>Ódýrasti kvikasilfurshitamælirinn, 1 stk</t>
  </si>
  <si>
    <t>Dömubindi, Tena lady extra, 20 stk í pakka</t>
  </si>
  <si>
    <t>Þungunarpróf frá Yes or no, 1 stk</t>
  </si>
  <si>
    <t>Varasalvi frá Lasinoh 10 gr</t>
  </si>
  <si>
    <t>Varasalvi frá Villimey, varagaldur 15 ml</t>
  </si>
  <si>
    <t>Rakakrem frá Weleda, Iris fyrir venjulega húð, 30 ml</t>
  </si>
  <si>
    <t>Purity herbs, undrakrem 60 ml</t>
  </si>
  <si>
    <t>Spirulina, Fæðubótarefni, nature richest food 500 töflur</t>
  </si>
  <si>
    <t>Heilsa, Fæðubótarefni, Með barni, 90 stk</t>
  </si>
  <si>
    <t>Heilsa, Fæðubótarefni, Barnavítamín, 120 stk</t>
  </si>
  <si>
    <t>Now, Fæðubótarefni, E-400, 100 stk</t>
  </si>
  <si>
    <t>Biomega, Fæðubótarefni Barnafjör, 60 stk</t>
  </si>
  <si>
    <t>Þorskalýsi frá Lýsi, 500 stk</t>
  </si>
  <si>
    <t>Ein á dag, fæðubótarefni, B6, 100 stk</t>
  </si>
  <si>
    <t>Weleda, Arnica massage oil, 100 ml</t>
  </si>
  <si>
    <t>Weleda, Birch body scrub, 150 ml</t>
  </si>
  <si>
    <t>Lansinoh, Diaper rash, 85 gr</t>
  </si>
  <si>
    <t xml:space="preserve">Rakvélablöð frá Gillette mach 3 Turbo, 4 stk </t>
  </si>
  <si>
    <t xml:space="preserve">Rakvélablöð frá Gillette fusion power, 4 stk </t>
  </si>
  <si>
    <t>Apótek Hafnarfjarðar, Tjarnarvöllum 11, 221 Hafnarfjörður</t>
  </si>
  <si>
    <t>Árbæjarapótek, Hraunbæ 115, 110 Reykjavík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</si>
  <si>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</si>
  <si>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</si>
  <si>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</si>
  <si>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</si>
  <si>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</si>
  <si>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</si>
  <si>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</si>
  <si>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</si>
  <si>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</si>
  <si>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</si>
  <si>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Tannþráður, Oral - B, satin tape, 25m</t>
  </si>
  <si>
    <t>Hansaplast, plástrar, Universal, silver antibacteria, 40 stk í pakka</t>
  </si>
  <si>
    <t>Locobase, Fedt creme, feitt krem fyrir þurra húð, 100 gr, 1 stk</t>
  </si>
  <si>
    <t>Now, Fæðubótarefni, Omega-3-6-9, 100 stk</t>
  </si>
  <si>
    <t>Blistex, varasalvi, Lip Medex 10,75gr dolla, blá</t>
  </si>
  <si>
    <t>Decubal, Andlitsdagkrem fyrir þurra húð, Face vital cream, 50 ml, 1 stk</t>
  </si>
  <si>
    <t>Varasalvi frá Labello, classic care, 4,8 gr</t>
  </si>
  <si>
    <t>Líkþornaeyðir, Scholl, medicadted corn removal, 4 stk í pakka</t>
  </si>
  <si>
    <t>Ódýrasti stafræni hitamælirinn, 1 stk</t>
  </si>
  <si>
    <t>e</t>
  </si>
  <si>
    <t>-</t>
  </si>
  <si>
    <t>Austubæjar Apótek Ögurhvarfi 3, 203 Kópavogi</t>
  </si>
  <si>
    <t>em</t>
  </si>
  <si>
    <t>Apótekið Akureyri, Furuvöllum 17, 600 Akureyri</t>
  </si>
  <si>
    <t>Lyf og heilsa, Suðurgötu 2, 230 Reykjanesbær</t>
  </si>
  <si>
    <t>Lyfjaborg, Borgartúni 28, 105 Reykjavík</t>
  </si>
  <si>
    <t>Apótek Garðabæjar, Litlatúni 3, 210 Garðabær</t>
  </si>
  <si>
    <t>Lyfja, Pollagötu 4, 400 Ísafjörður</t>
  </si>
  <si>
    <t>Apótekarinn Akranesi, Dalbraut 1, 300 Akranes</t>
  </si>
  <si>
    <t>verð</t>
  </si>
  <si>
    <t>Túrtappar frá o.b. normal 16 stk í pakkanum</t>
  </si>
  <si>
    <t>Túrtappar frá o.b. Mini 16 stk í pakkanum</t>
  </si>
  <si>
    <t>Verðkönnun á öðrum vörum í apótekum landsins 26. september 2011</t>
  </si>
  <si>
    <r>
      <t xml:space="preserve">A+D krem, orginal ointment, </t>
    </r>
    <r>
      <rPr>
        <b/>
        <sz val="11"/>
        <rFont val="Arial"/>
        <family val="2"/>
      </rPr>
      <t>113 gr</t>
    </r>
  </si>
  <si>
    <r>
      <t xml:space="preserve">Purity herbs, Vöðvaolía </t>
    </r>
    <r>
      <rPr>
        <b/>
        <sz val="11"/>
        <rFont val="Arial"/>
        <family val="2"/>
      </rPr>
      <t>125ml, plastbrúsi</t>
    </r>
  </si>
  <si>
    <r>
      <t xml:space="preserve">Purity herbs, Ástareldur </t>
    </r>
    <r>
      <rPr>
        <b/>
        <sz val="11"/>
        <rFont val="Arial"/>
        <family val="2"/>
      </rPr>
      <t>125ml, plastbrúsi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</si>
</sst>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0" fillId="3" borderId="0" xfId="0" applyFill="1"/>
    <xf numFmtId="0" fontId="1" fillId="0" borderId="6" xfId="0" applyFont="1" applyBorder="1" applyAlignment="1">
      <alignment horizontal="center" textRotation="90" wrapText="1"/>
    </xf>
    <xf numFmtId="9" fontId="2" fillId="0" borderId="6" xfId="0" applyNumberFormat="1" applyFont="1" applyFill="1" applyBorder="1" applyAlignment="1">
      <alignment horizontal="center" textRotation="90" wrapText="1"/>
    </xf>
    <xf numFmtId="9" fontId="0" fillId="0" borderId="0" xfId="0" applyNumberFormat="1"/>
    <xf numFmtId="0" fontId="2" fillId="0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164" fontId="0" fillId="0" borderId="2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7" fillId="0" borderId="14" xfId="0" applyFont="1" applyBorder="1" applyAlignment="1">
      <alignment textRotation="90" wrapText="1"/>
    </xf>
    <xf numFmtId="0" fontId="7" fillId="0" borderId="15" xfId="0" applyFont="1" applyBorder="1" applyAlignment="1">
      <alignment textRotation="90" wrapText="1"/>
    </xf>
    <xf numFmtId="0" fontId="6" fillId="0" borderId="15" xfId="0" applyFont="1" applyFill="1" applyBorder="1" applyAlignment="1">
      <alignment textRotation="90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9" fillId="0" borderId="0" xfId="0" applyFont="1"/>
    <xf numFmtId="164" fontId="0" fillId="4" borderId="3" xfId="1" applyNumberFormat="1" applyFont="1" applyFill="1" applyBorder="1" applyAlignment="1">
      <alignment horizontal="center" vertical="center"/>
    </xf>
    <xf numFmtId="164" fontId="0" fillId="4" borderId="2" xfId="1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2" borderId="13" xfId="1" applyNumberFormat="1" applyFont="1" applyFill="1" applyBorder="1" applyAlignment="1">
      <alignment horizontal="center" vertical="center"/>
    </xf>
    <xf numFmtId="164" fontId="0" fillId="4" borderId="13" xfId="1" applyNumberFormat="1" applyFont="1" applyFill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0" fillId="4" borderId="24" xfId="1" applyNumberFormat="1" applyFont="1" applyFill="1" applyBorder="1" applyAlignment="1">
      <alignment horizontal="center" vertical="center"/>
    </xf>
    <xf numFmtId="164" fontId="0" fillId="2" borderId="24" xfId="1" applyNumberFormat="1" applyFont="1" applyFill="1" applyBorder="1" applyAlignment="1">
      <alignment horizontal="center" vertical="center"/>
    </xf>
    <xf numFmtId="9" fontId="0" fillId="0" borderId="25" xfId="2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7" fillId="0" borderId="26" xfId="0" applyFont="1" applyBorder="1" applyAlignment="1">
      <alignment textRotation="90" wrapText="1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4" borderId="9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2" borderId="27" xfId="1" applyNumberFormat="1" applyFont="1" applyFill="1" applyBorder="1" applyAlignment="1">
      <alignment horizontal="center" vertical="center"/>
    </xf>
    <xf numFmtId="164" fontId="0" fillId="0" borderId="27" xfId="1" applyNumberFormat="1" applyFont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vertical="center"/>
    </xf>
    <xf numFmtId="164" fontId="0" fillId="4" borderId="11" xfId="1" applyNumberFormat="1" applyFont="1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9" fontId="0" fillId="0" borderId="0" xfId="0" applyNumberFormat="1" applyFill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840581</xdr:colOff>
      <xdr:row>0</xdr:row>
      <xdr:rowOff>0</xdr:rowOff>
    </xdr:from>
    <xdr:to>
      <xdr:col>0</xdr:col>
      <xdr:colOff>1526381</xdr:colOff>
      <xdr:row>0</xdr:row>
      <xdr:rowOff>523875</xdr:rowOff>
    </xdr:to>
    <xdr:pic>
      <xdr:nvPicPr>
        <xdr:cNvPr id="4" name="Picture 3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0581" y="1628775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5"/>
  <sheetViews>
    <sheetView tabSelected="1" zoomScale="85" zoomScaleNormal="85" workbookViewId="0">
      <pane ySplit="1" topLeftCell="A2" activePane="bottomLeft" state="frozen"/>
      <selection pane="bottomLeft" activeCell="P40" sqref="P40"/>
    </sheetView>
  </sheetViews>
  <sheetFormatPr defaultRowHeight="15" x14ac:dyDescent="0.25"/>
  <cols>
    <col min="1" max="1" width="34.28515625" style="23" customWidth="1"/>
    <col min="2" max="2" width="12.42578125" customWidth="1"/>
    <col min="3" max="7" width="9.7109375" customWidth="1"/>
    <col min="8" max="8" width="10.42578125" customWidth="1"/>
    <col min="9" max="14" width="9.7109375" customWidth="1"/>
    <col min="15" max="18" width="12.42578125" customWidth="1"/>
    <col min="19" max="20" width="9.7109375" customWidth="1"/>
    <col min="21" max="21" width="7.85546875" bestFit="1" customWidth="1"/>
    <col min="22" max="22" width="9.7109375" style="7" bestFit="1" customWidth="1"/>
    <col min="23" max="23" width="10.7109375" style="1" bestFit="1" customWidth="1"/>
    <col min="24" max="24" width="9.7109375" style="1" bestFit="1" customWidth="1"/>
    <col min="25" max="25" width="7.85546875" style="1" bestFit="1" customWidth="1"/>
    <col min="26" max="35" width="9.140625" style="1"/>
  </cols>
  <sheetData>
    <row r="1" spans="1:38" s="2" customFormat="1" ht="104.25" customHeight="1" thickBot="1" x14ac:dyDescent="0.3">
      <c r="A1" s="35" t="s">
        <v>61</v>
      </c>
      <c r="B1" s="16" t="s">
        <v>27</v>
      </c>
      <c r="C1" s="17" t="s">
        <v>57</v>
      </c>
      <c r="D1" s="17" t="s">
        <v>52</v>
      </c>
      <c r="E1" s="17" t="s">
        <v>28</v>
      </c>
      <c r="F1" s="17" t="s">
        <v>29</v>
      </c>
      <c r="G1" s="18" t="s">
        <v>53</v>
      </c>
      <c r="H1" s="17" t="s">
        <v>56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  <c r="R1" s="17" t="s">
        <v>55</v>
      </c>
      <c r="S1" s="17" t="s">
        <v>54</v>
      </c>
      <c r="T1" s="39" t="s">
        <v>50</v>
      </c>
      <c r="U1" s="5" t="s">
        <v>0</v>
      </c>
      <c r="V1" s="8" t="s">
        <v>1</v>
      </c>
      <c r="W1" s="15" t="s">
        <v>2</v>
      </c>
      <c r="X1" s="9" t="s">
        <v>3</v>
      </c>
      <c r="Y1" s="6" t="s">
        <v>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4" customFormat="1" ht="15.75" thickBot="1" x14ac:dyDescent="0.3">
      <c r="A2" s="22"/>
      <c r="B2" s="19" t="s">
        <v>58</v>
      </c>
      <c r="C2" s="20" t="s">
        <v>58</v>
      </c>
      <c r="D2" s="20" t="s">
        <v>58</v>
      </c>
      <c r="E2" s="20" t="s">
        <v>58</v>
      </c>
      <c r="F2" s="20" t="s">
        <v>58</v>
      </c>
      <c r="G2" s="20" t="s">
        <v>58</v>
      </c>
      <c r="H2" s="20" t="s">
        <v>58</v>
      </c>
      <c r="I2" s="20" t="s">
        <v>58</v>
      </c>
      <c r="J2" s="20" t="s">
        <v>58</v>
      </c>
      <c r="K2" s="20" t="s">
        <v>58</v>
      </c>
      <c r="L2" s="20" t="s">
        <v>58</v>
      </c>
      <c r="M2" s="20" t="s">
        <v>58</v>
      </c>
      <c r="N2" s="20" t="s">
        <v>58</v>
      </c>
      <c r="O2" s="20" t="s">
        <v>58</v>
      </c>
      <c r="P2" s="20" t="s">
        <v>58</v>
      </c>
      <c r="Q2" s="20" t="s">
        <v>58</v>
      </c>
      <c r="R2" s="20" t="s">
        <v>58</v>
      </c>
      <c r="S2" s="20" t="s">
        <v>58</v>
      </c>
      <c r="T2" s="21" t="s">
        <v>58</v>
      </c>
      <c r="U2" s="52"/>
      <c r="V2" s="55"/>
      <c r="W2" s="56"/>
      <c r="X2" s="53"/>
      <c r="Y2" s="5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9.25" x14ac:dyDescent="0.25">
      <c r="A3" s="36" t="s">
        <v>39</v>
      </c>
      <c r="B3" s="40">
        <v>750</v>
      </c>
      <c r="C3" s="41">
        <v>806</v>
      </c>
      <c r="D3" s="41" t="s">
        <v>48</v>
      </c>
      <c r="E3" s="41">
        <v>732</v>
      </c>
      <c r="F3" s="41" t="s">
        <v>48</v>
      </c>
      <c r="G3" s="42">
        <v>806</v>
      </c>
      <c r="H3" s="41">
        <v>769</v>
      </c>
      <c r="I3" s="43">
        <v>725</v>
      </c>
      <c r="J3" s="41" t="s">
        <v>48</v>
      </c>
      <c r="K3" s="41">
        <v>781</v>
      </c>
      <c r="L3" s="41" t="s">
        <v>48</v>
      </c>
      <c r="M3" s="41" t="s">
        <v>48</v>
      </c>
      <c r="N3" s="41" t="s">
        <v>48</v>
      </c>
      <c r="O3" s="41" t="s">
        <v>48</v>
      </c>
      <c r="P3" s="41">
        <v>799</v>
      </c>
      <c r="Q3" s="41">
        <v>780</v>
      </c>
      <c r="R3" s="41">
        <v>781</v>
      </c>
      <c r="S3" s="41" t="s">
        <v>48</v>
      </c>
      <c r="T3" s="44" t="s">
        <v>48</v>
      </c>
      <c r="U3" s="11">
        <f t="shared" ref="U3:U38" si="0">COUNT(B3:T3)</f>
        <v>10</v>
      </c>
      <c r="V3" s="12">
        <f t="shared" ref="V3:V38" si="1">AVERAGE(B3:T3)</f>
        <v>772.9</v>
      </c>
      <c r="W3" s="24">
        <f t="shared" ref="W3:W38" si="2">MAX(B3:T3)</f>
        <v>806</v>
      </c>
      <c r="X3" s="13">
        <f t="shared" ref="X3:X38" si="3">MIN(B3:T3)</f>
        <v>725</v>
      </c>
      <c r="Y3" s="14">
        <f t="shared" ref="Y3:Y38" si="4">(W3-X3)/X3</f>
        <v>0.11172413793103449</v>
      </c>
      <c r="AJ3" s="1"/>
      <c r="AK3" s="1"/>
      <c r="AL3" s="1"/>
    </row>
    <row r="4" spans="1:38" ht="29.25" x14ac:dyDescent="0.25">
      <c r="A4" s="36" t="s">
        <v>6</v>
      </c>
      <c r="B4" s="45">
        <v>1526</v>
      </c>
      <c r="C4" s="10">
        <v>1498</v>
      </c>
      <c r="D4" s="10">
        <v>1609</v>
      </c>
      <c r="E4" s="10">
        <v>1548</v>
      </c>
      <c r="F4" s="10">
        <v>1685</v>
      </c>
      <c r="G4" s="10">
        <v>1498</v>
      </c>
      <c r="H4" s="10">
        <v>1629</v>
      </c>
      <c r="I4" s="10">
        <v>1705</v>
      </c>
      <c r="J4" s="10">
        <v>1612</v>
      </c>
      <c r="K4" s="10">
        <v>1628</v>
      </c>
      <c r="L4" s="10">
        <v>1498</v>
      </c>
      <c r="M4" s="10">
        <v>1498</v>
      </c>
      <c r="N4" s="10">
        <v>1607</v>
      </c>
      <c r="O4" s="10">
        <v>1479</v>
      </c>
      <c r="P4" s="10">
        <v>1495</v>
      </c>
      <c r="Q4" s="10">
        <v>1490</v>
      </c>
      <c r="R4" s="10">
        <v>1443</v>
      </c>
      <c r="S4" s="25">
        <v>1790</v>
      </c>
      <c r="T4" s="46">
        <v>1437</v>
      </c>
      <c r="U4" s="11">
        <f t="shared" si="0"/>
        <v>19</v>
      </c>
      <c r="V4" s="12">
        <f t="shared" si="1"/>
        <v>1561.8421052631579</v>
      </c>
      <c r="W4" s="24">
        <f t="shared" si="2"/>
        <v>1790</v>
      </c>
      <c r="X4" s="13">
        <f t="shared" si="3"/>
        <v>1437</v>
      </c>
      <c r="Y4" s="14">
        <f t="shared" si="4"/>
        <v>0.24565066109951286</v>
      </c>
      <c r="AJ4" s="1"/>
      <c r="AK4" s="1"/>
      <c r="AL4" s="1"/>
    </row>
    <row r="5" spans="1:38" x14ac:dyDescent="0.25">
      <c r="A5" s="36" t="s">
        <v>5</v>
      </c>
      <c r="B5" s="45" t="s">
        <v>48</v>
      </c>
      <c r="C5" s="10">
        <v>1965</v>
      </c>
      <c r="D5" s="10" t="s">
        <v>48</v>
      </c>
      <c r="E5" s="25">
        <v>2030</v>
      </c>
      <c r="F5" s="10" t="s">
        <v>48</v>
      </c>
      <c r="G5" s="10">
        <v>1965</v>
      </c>
      <c r="H5" s="10" t="s">
        <v>48</v>
      </c>
      <c r="I5" s="10" t="s">
        <v>48</v>
      </c>
      <c r="J5" s="10">
        <v>2026</v>
      </c>
      <c r="K5" s="10" t="s">
        <v>48</v>
      </c>
      <c r="L5" s="10" t="s">
        <v>48</v>
      </c>
      <c r="M5" s="10" t="s">
        <v>48</v>
      </c>
      <c r="N5" s="10" t="s">
        <v>48</v>
      </c>
      <c r="O5" s="10">
        <v>1940</v>
      </c>
      <c r="P5" s="10" t="s">
        <v>48</v>
      </c>
      <c r="Q5" s="10">
        <v>1890</v>
      </c>
      <c r="R5" s="10">
        <v>1895</v>
      </c>
      <c r="S5" s="26">
        <v>1090</v>
      </c>
      <c r="T5" s="47" t="s">
        <v>48</v>
      </c>
      <c r="U5" s="11">
        <f t="shared" si="0"/>
        <v>8</v>
      </c>
      <c r="V5" s="12">
        <f t="shared" si="1"/>
        <v>1850.125</v>
      </c>
      <c r="W5" s="24">
        <f t="shared" si="2"/>
        <v>2030</v>
      </c>
      <c r="X5" s="13">
        <f t="shared" si="3"/>
        <v>1090</v>
      </c>
      <c r="Y5" s="14">
        <f t="shared" si="4"/>
        <v>0.86238532110091748</v>
      </c>
      <c r="AJ5" s="1"/>
      <c r="AK5" s="1"/>
      <c r="AL5" s="1"/>
    </row>
    <row r="6" spans="1:38" ht="29.25" x14ac:dyDescent="0.25">
      <c r="A6" s="36" t="s">
        <v>7</v>
      </c>
      <c r="B6" s="45" t="s">
        <v>48</v>
      </c>
      <c r="C6" s="10" t="s">
        <v>48</v>
      </c>
      <c r="D6" s="10">
        <v>1204</v>
      </c>
      <c r="E6" s="10">
        <v>1316</v>
      </c>
      <c r="F6" s="10" t="s">
        <v>48</v>
      </c>
      <c r="G6" s="10" t="s">
        <v>48</v>
      </c>
      <c r="H6" s="25">
        <v>1749</v>
      </c>
      <c r="I6" s="10" t="s">
        <v>48</v>
      </c>
      <c r="J6" s="10">
        <v>1178</v>
      </c>
      <c r="K6" s="10">
        <v>1150</v>
      </c>
      <c r="L6" s="26">
        <v>1050</v>
      </c>
      <c r="M6" s="10" t="s">
        <v>48</v>
      </c>
      <c r="N6" s="10">
        <v>1198</v>
      </c>
      <c r="O6" s="10">
        <v>1235</v>
      </c>
      <c r="P6" s="10">
        <v>1065</v>
      </c>
      <c r="Q6" s="10" t="s">
        <v>48</v>
      </c>
      <c r="R6" s="10" t="s">
        <v>48</v>
      </c>
      <c r="S6" s="10" t="s">
        <v>48</v>
      </c>
      <c r="T6" s="47" t="s">
        <v>48</v>
      </c>
      <c r="U6" s="11">
        <f t="shared" si="0"/>
        <v>9</v>
      </c>
      <c r="V6" s="12">
        <f t="shared" si="1"/>
        <v>1238.3333333333333</v>
      </c>
      <c r="W6" s="24">
        <f t="shared" si="2"/>
        <v>1749</v>
      </c>
      <c r="X6" s="13">
        <f t="shared" si="3"/>
        <v>1050</v>
      </c>
      <c r="Y6" s="14">
        <f t="shared" si="4"/>
        <v>0.6657142857142857</v>
      </c>
      <c r="AJ6" s="1"/>
      <c r="AK6" s="1"/>
      <c r="AL6" s="1"/>
    </row>
    <row r="7" spans="1:38" ht="29.25" x14ac:dyDescent="0.25">
      <c r="A7" s="36" t="s">
        <v>47</v>
      </c>
      <c r="B7" s="45">
        <v>863</v>
      </c>
      <c r="C7" s="10">
        <v>988</v>
      </c>
      <c r="D7" s="10">
        <v>858</v>
      </c>
      <c r="E7" s="10">
        <v>1055</v>
      </c>
      <c r="F7" s="10">
        <v>1525</v>
      </c>
      <c r="G7" s="10">
        <v>988</v>
      </c>
      <c r="H7" s="10">
        <v>1492</v>
      </c>
      <c r="I7" s="10">
        <v>1100</v>
      </c>
      <c r="J7" s="10">
        <v>1013</v>
      </c>
      <c r="K7" s="10">
        <v>897</v>
      </c>
      <c r="L7" s="10">
        <v>858</v>
      </c>
      <c r="M7" s="10">
        <v>988</v>
      </c>
      <c r="N7" s="10">
        <v>1491</v>
      </c>
      <c r="O7" s="10">
        <v>1009</v>
      </c>
      <c r="P7" s="10">
        <v>870</v>
      </c>
      <c r="Q7" s="25">
        <v>1790</v>
      </c>
      <c r="R7" s="26">
        <v>784</v>
      </c>
      <c r="S7" s="10">
        <v>850</v>
      </c>
      <c r="T7" s="47">
        <v>871</v>
      </c>
      <c r="U7" s="11">
        <f t="shared" si="0"/>
        <v>19</v>
      </c>
      <c r="V7" s="12">
        <f t="shared" si="1"/>
        <v>1067.8947368421052</v>
      </c>
      <c r="W7" s="24">
        <f t="shared" si="2"/>
        <v>1790</v>
      </c>
      <c r="X7" s="13">
        <f t="shared" si="3"/>
        <v>784</v>
      </c>
      <c r="Y7" s="14">
        <f t="shared" si="4"/>
        <v>1.2831632653061225</v>
      </c>
      <c r="AJ7" s="1"/>
      <c r="AK7" s="1"/>
      <c r="AL7" s="1"/>
    </row>
    <row r="8" spans="1:38" ht="29.25" x14ac:dyDescent="0.25">
      <c r="A8" s="36" t="s">
        <v>8</v>
      </c>
      <c r="B8" s="45">
        <v>557</v>
      </c>
      <c r="C8" s="10">
        <v>665</v>
      </c>
      <c r="D8" s="10">
        <v>597</v>
      </c>
      <c r="E8" s="26">
        <v>313</v>
      </c>
      <c r="F8" s="10">
        <v>360</v>
      </c>
      <c r="G8" s="25">
        <v>665</v>
      </c>
      <c r="H8" s="10">
        <v>602</v>
      </c>
      <c r="I8" s="10">
        <v>606</v>
      </c>
      <c r="J8" s="10">
        <v>654</v>
      </c>
      <c r="K8" s="10">
        <v>581</v>
      </c>
      <c r="L8" s="10">
        <v>320</v>
      </c>
      <c r="M8" s="10">
        <v>456</v>
      </c>
      <c r="N8" s="10">
        <v>553</v>
      </c>
      <c r="O8" s="10" t="s">
        <v>48</v>
      </c>
      <c r="P8" s="10">
        <v>582</v>
      </c>
      <c r="Q8" s="10">
        <v>350</v>
      </c>
      <c r="R8" s="10">
        <v>523</v>
      </c>
      <c r="S8" s="10">
        <v>320</v>
      </c>
      <c r="T8" s="47">
        <v>582</v>
      </c>
      <c r="U8" s="11">
        <f t="shared" si="0"/>
        <v>18</v>
      </c>
      <c r="V8" s="12">
        <f t="shared" si="1"/>
        <v>515.88888888888891</v>
      </c>
      <c r="W8" s="24">
        <f t="shared" si="2"/>
        <v>665</v>
      </c>
      <c r="X8" s="13">
        <f t="shared" si="3"/>
        <v>313</v>
      </c>
      <c r="Y8" s="14">
        <f t="shared" si="4"/>
        <v>1.1246006389776357</v>
      </c>
      <c r="AJ8" s="1"/>
      <c r="AK8" s="1"/>
      <c r="AL8" s="1"/>
    </row>
    <row r="9" spans="1:38" ht="29.25" x14ac:dyDescent="0.25">
      <c r="A9" s="36" t="s">
        <v>40</v>
      </c>
      <c r="B9" s="45">
        <v>565</v>
      </c>
      <c r="C9" s="10">
        <v>552</v>
      </c>
      <c r="D9" s="10" t="s">
        <v>48</v>
      </c>
      <c r="E9" s="26">
        <v>437</v>
      </c>
      <c r="F9" s="10">
        <v>520</v>
      </c>
      <c r="G9" s="10">
        <v>552</v>
      </c>
      <c r="H9" s="25">
        <v>597</v>
      </c>
      <c r="I9" s="10">
        <v>595</v>
      </c>
      <c r="J9" s="10">
        <v>553</v>
      </c>
      <c r="K9" s="10">
        <v>543</v>
      </c>
      <c r="L9" s="10" t="s">
        <v>48</v>
      </c>
      <c r="M9" s="10">
        <v>552</v>
      </c>
      <c r="N9" s="10">
        <v>572</v>
      </c>
      <c r="O9" s="10" t="s">
        <v>48</v>
      </c>
      <c r="P9" s="10">
        <v>530</v>
      </c>
      <c r="Q9" s="10" t="s">
        <v>48</v>
      </c>
      <c r="R9" s="10">
        <v>476</v>
      </c>
      <c r="S9" s="10">
        <v>490</v>
      </c>
      <c r="T9" s="47">
        <v>572</v>
      </c>
      <c r="U9" s="11">
        <f t="shared" si="0"/>
        <v>15</v>
      </c>
      <c r="V9" s="12">
        <f t="shared" si="1"/>
        <v>540.4</v>
      </c>
      <c r="W9" s="24">
        <f t="shared" si="2"/>
        <v>597</v>
      </c>
      <c r="X9" s="13">
        <f t="shared" si="3"/>
        <v>437</v>
      </c>
      <c r="Y9" s="14">
        <f t="shared" si="4"/>
        <v>0.36613272311212813</v>
      </c>
      <c r="AJ9" s="1"/>
      <c r="AK9" s="1"/>
      <c r="AL9" s="1"/>
    </row>
    <row r="10" spans="1:38" ht="29.25" x14ac:dyDescent="0.25">
      <c r="A10" s="36" t="s">
        <v>9</v>
      </c>
      <c r="B10" s="45" t="s">
        <v>48</v>
      </c>
      <c r="C10" s="10" t="s">
        <v>48</v>
      </c>
      <c r="D10" s="10" t="s">
        <v>48</v>
      </c>
      <c r="E10" s="25">
        <v>1034</v>
      </c>
      <c r="F10" s="10" t="s">
        <v>48</v>
      </c>
      <c r="G10" s="10" t="s">
        <v>48</v>
      </c>
      <c r="H10" s="10" t="s">
        <v>48</v>
      </c>
      <c r="I10" s="10">
        <v>790</v>
      </c>
      <c r="J10" s="10" t="s">
        <v>48</v>
      </c>
      <c r="K10" s="10">
        <v>1002</v>
      </c>
      <c r="L10" s="10" t="s">
        <v>48</v>
      </c>
      <c r="M10" s="10" t="s">
        <v>48</v>
      </c>
      <c r="N10" s="10" t="s">
        <v>48</v>
      </c>
      <c r="O10" s="10" t="s">
        <v>48</v>
      </c>
      <c r="P10" s="10" t="s">
        <v>48</v>
      </c>
      <c r="Q10" s="10">
        <v>790</v>
      </c>
      <c r="R10" s="10" t="s">
        <v>48</v>
      </c>
      <c r="S10" s="26">
        <v>760</v>
      </c>
      <c r="T10" s="47" t="s">
        <v>48</v>
      </c>
      <c r="U10" s="11">
        <f t="shared" si="0"/>
        <v>5</v>
      </c>
      <c r="V10" s="12">
        <f t="shared" si="1"/>
        <v>875.2</v>
      </c>
      <c r="W10" s="24">
        <f t="shared" si="2"/>
        <v>1034</v>
      </c>
      <c r="X10" s="13">
        <f t="shared" si="3"/>
        <v>760</v>
      </c>
      <c r="Y10" s="14">
        <f t="shared" si="4"/>
        <v>0.36052631578947369</v>
      </c>
      <c r="AJ10" s="1"/>
      <c r="AK10" s="1"/>
      <c r="AL10" s="1"/>
    </row>
    <row r="11" spans="1:38" ht="29.25" x14ac:dyDescent="0.25">
      <c r="A11" s="36" t="s">
        <v>46</v>
      </c>
      <c r="B11" s="45">
        <v>442</v>
      </c>
      <c r="C11" s="10">
        <v>474</v>
      </c>
      <c r="D11" s="10" t="s">
        <v>48</v>
      </c>
      <c r="E11" s="10">
        <v>468</v>
      </c>
      <c r="F11" s="10" t="s">
        <v>48</v>
      </c>
      <c r="G11" s="10">
        <v>474</v>
      </c>
      <c r="H11" s="10">
        <v>481</v>
      </c>
      <c r="I11" s="10" t="s">
        <v>48</v>
      </c>
      <c r="J11" s="10">
        <v>660</v>
      </c>
      <c r="K11" s="10" t="s">
        <v>48</v>
      </c>
      <c r="L11" s="25">
        <v>896</v>
      </c>
      <c r="M11" s="10" t="s">
        <v>48</v>
      </c>
      <c r="N11" s="10" t="s">
        <v>48</v>
      </c>
      <c r="O11" s="10" t="s">
        <v>48</v>
      </c>
      <c r="P11" s="10">
        <v>445</v>
      </c>
      <c r="Q11" s="26">
        <v>440</v>
      </c>
      <c r="R11" s="10">
        <v>451</v>
      </c>
      <c r="S11" s="10">
        <v>490</v>
      </c>
      <c r="T11" s="47">
        <v>448</v>
      </c>
      <c r="U11" s="11">
        <f t="shared" si="0"/>
        <v>12</v>
      </c>
      <c r="V11" s="12">
        <f t="shared" si="1"/>
        <v>514.08333333333337</v>
      </c>
      <c r="W11" s="24">
        <f t="shared" si="2"/>
        <v>896</v>
      </c>
      <c r="X11" s="13">
        <f t="shared" si="3"/>
        <v>440</v>
      </c>
      <c r="Y11" s="14">
        <f t="shared" si="4"/>
        <v>1.0363636363636364</v>
      </c>
      <c r="AJ11" s="1"/>
      <c r="AK11" s="1"/>
      <c r="AL11" s="1"/>
    </row>
    <row r="12" spans="1:38" x14ac:dyDescent="0.25">
      <c r="A12" s="36" t="s">
        <v>10</v>
      </c>
      <c r="B12" s="45">
        <v>1377</v>
      </c>
      <c r="C12" s="10" t="s">
        <v>48</v>
      </c>
      <c r="D12" s="10" t="s">
        <v>48</v>
      </c>
      <c r="E12" s="10" t="s">
        <v>48</v>
      </c>
      <c r="F12" s="10" t="s">
        <v>48</v>
      </c>
      <c r="G12" s="10" t="s">
        <v>48</v>
      </c>
      <c r="H12" s="10" t="s">
        <v>48</v>
      </c>
      <c r="I12" s="10" t="s">
        <v>48</v>
      </c>
      <c r="J12" s="10">
        <v>1463</v>
      </c>
      <c r="K12" s="25">
        <v>1478</v>
      </c>
      <c r="L12" s="10">
        <v>1359</v>
      </c>
      <c r="M12" s="10" t="s">
        <v>48</v>
      </c>
      <c r="N12" s="10" t="s">
        <v>48</v>
      </c>
      <c r="O12" s="10">
        <v>1410</v>
      </c>
      <c r="P12" s="10">
        <v>1380</v>
      </c>
      <c r="Q12" s="10" t="s">
        <v>48</v>
      </c>
      <c r="R12" s="26">
        <v>1310</v>
      </c>
      <c r="S12" s="10">
        <v>1390</v>
      </c>
      <c r="T12" s="47" t="s">
        <v>48</v>
      </c>
      <c r="U12" s="11">
        <f t="shared" si="0"/>
        <v>8</v>
      </c>
      <c r="V12" s="12">
        <f t="shared" si="1"/>
        <v>1395.875</v>
      </c>
      <c r="W12" s="24">
        <f t="shared" si="2"/>
        <v>1478</v>
      </c>
      <c r="X12" s="13">
        <f t="shared" si="3"/>
        <v>1310</v>
      </c>
      <c r="Y12" s="14">
        <f t="shared" si="4"/>
        <v>0.12824427480916031</v>
      </c>
      <c r="AJ12" s="1"/>
      <c r="AK12" s="1"/>
      <c r="AL12" s="1"/>
    </row>
    <row r="13" spans="1:38" ht="29.25" x14ac:dyDescent="0.25">
      <c r="A13" s="36" t="s">
        <v>60</v>
      </c>
      <c r="B13" s="45" t="s">
        <v>48</v>
      </c>
      <c r="C13" s="10" t="s">
        <v>48</v>
      </c>
      <c r="D13" s="10" t="s">
        <v>48</v>
      </c>
      <c r="E13" s="10">
        <v>611</v>
      </c>
      <c r="F13" s="10" t="s">
        <v>48</v>
      </c>
      <c r="G13" s="10">
        <v>600</v>
      </c>
      <c r="H13" s="10" t="s">
        <v>48</v>
      </c>
      <c r="I13" s="10">
        <v>683</v>
      </c>
      <c r="J13" s="10">
        <v>647</v>
      </c>
      <c r="K13" s="10">
        <v>644</v>
      </c>
      <c r="L13" s="10" t="s">
        <v>48</v>
      </c>
      <c r="M13" s="10" t="s">
        <v>48</v>
      </c>
      <c r="N13" s="26">
        <v>489</v>
      </c>
      <c r="O13" s="10">
        <v>624</v>
      </c>
      <c r="P13" s="10">
        <v>599</v>
      </c>
      <c r="Q13" s="10" t="s">
        <v>48</v>
      </c>
      <c r="R13" s="10" t="s">
        <v>48</v>
      </c>
      <c r="S13" s="25">
        <v>690</v>
      </c>
      <c r="T13" s="47" t="s">
        <v>48</v>
      </c>
      <c r="U13" s="11">
        <f t="shared" si="0"/>
        <v>9</v>
      </c>
      <c r="V13" s="12">
        <f t="shared" si="1"/>
        <v>620.77777777777783</v>
      </c>
      <c r="W13" s="24">
        <f t="shared" si="2"/>
        <v>690</v>
      </c>
      <c r="X13" s="13">
        <f t="shared" si="3"/>
        <v>489</v>
      </c>
      <c r="Y13" s="14">
        <f t="shared" si="4"/>
        <v>0.41104294478527609</v>
      </c>
      <c r="AJ13" s="1"/>
      <c r="AK13" s="1"/>
      <c r="AL13" s="1"/>
    </row>
    <row r="14" spans="1:38" ht="29.25" x14ac:dyDescent="0.25">
      <c r="A14" s="36" t="s">
        <v>59</v>
      </c>
      <c r="B14" s="48">
        <v>424</v>
      </c>
      <c r="C14" s="10" t="s">
        <v>48</v>
      </c>
      <c r="D14" s="10" t="s">
        <v>48</v>
      </c>
      <c r="E14" s="10">
        <v>652</v>
      </c>
      <c r="F14" s="10">
        <v>562</v>
      </c>
      <c r="G14" s="10">
        <v>600</v>
      </c>
      <c r="H14" s="10" t="s">
        <v>48</v>
      </c>
      <c r="I14" s="25">
        <v>683</v>
      </c>
      <c r="J14" s="10">
        <v>647</v>
      </c>
      <c r="K14" s="10">
        <v>600</v>
      </c>
      <c r="L14" s="10" t="s">
        <v>48</v>
      </c>
      <c r="M14" s="10" t="s">
        <v>48</v>
      </c>
      <c r="N14" s="10">
        <v>555</v>
      </c>
      <c r="O14" s="10">
        <v>624</v>
      </c>
      <c r="P14" s="10">
        <v>535</v>
      </c>
      <c r="Q14" s="10" t="s">
        <v>48</v>
      </c>
      <c r="R14" s="10" t="s">
        <v>48</v>
      </c>
      <c r="S14" s="10">
        <v>570</v>
      </c>
      <c r="T14" s="47" t="s">
        <v>48</v>
      </c>
      <c r="U14" s="11">
        <f t="shared" si="0"/>
        <v>11</v>
      </c>
      <c r="V14" s="12">
        <f t="shared" si="1"/>
        <v>586.5454545454545</v>
      </c>
      <c r="W14" s="24">
        <f t="shared" si="2"/>
        <v>683</v>
      </c>
      <c r="X14" s="13">
        <f t="shared" si="3"/>
        <v>424</v>
      </c>
      <c r="Y14" s="14">
        <f t="shared" si="4"/>
        <v>0.61084905660377353</v>
      </c>
      <c r="AJ14" s="1"/>
      <c r="AK14" s="1"/>
      <c r="AL14" s="1"/>
    </row>
    <row r="15" spans="1:38" ht="30" x14ac:dyDescent="0.25">
      <c r="A15" s="36" t="s">
        <v>62</v>
      </c>
      <c r="B15" s="48">
        <v>1057</v>
      </c>
      <c r="C15" s="10">
        <v>1217</v>
      </c>
      <c r="D15" s="10" t="s">
        <v>48</v>
      </c>
      <c r="E15" s="10">
        <v>1698</v>
      </c>
      <c r="F15" s="10" t="s">
        <v>48</v>
      </c>
      <c r="G15" s="25">
        <v>2012</v>
      </c>
      <c r="H15" s="10">
        <v>1822</v>
      </c>
      <c r="I15" s="10">
        <v>1900</v>
      </c>
      <c r="J15" s="10">
        <v>1811</v>
      </c>
      <c r="K15" s="10">
        <v>1064</v>
      </c>
      <c r="L15" s="10">
        <v>1736</v>
      </c>
      <c r="M15" s="10">
        <v>2012</v>
      </c>
      <c r="N15" s="10">
        <v>1810</v>
      </c>
      <c r="O15" s="10">
        <v>1622</v>
      </c>
      <c r="P15" s="10">
        <v>1761</v>
      </c>
      <c r="Q15" s="10">
        <v>1190</v>
      </c>
      <c r="R15" s="10">
        <v>1585</v>
      </c>
      <c r="S15" s="10">
        <v>1830</v>
      </c>
      <c r="T15" s="47" t="s">
        <v>48</v>
      </c>
      <c r="U15" s="11">
        <f t="shared" si="0"/>
        <v>16</v>
      </c>
      <c r="V15" s="12">
        <f t="shared" si="1"/>
        <v>1632.9375</v>
      </c>
      <c r="W15" s="24">
        <f t="shared" si="2"/>
        <v>2012</v>
      </c>
      <c r="X15" s="13">
        <f t="shared" si="3"/>
        <v>1057</v>
      </c>
      <c r="Y15" s="14">
        <f t="shared" si="4"/>
        <v>0.90350047303689685</v>
      </c>
      <c r="AJ15" s="1"/>
      <c r="AK15" s="1"/>
      <c r="AL15" s="1"/>
    </row>
    <row r="16" spans="1:38" ht="29.25" x14ac:dyDescent="0.25">
      <c r="A16" s="36" t="s">
        <v>41</v>
      </c>
      <c r="B16" s="45">
        <v>1165</v>
      </c>
      <c r="C16" s="25">
        <v>1368</v>
      </c>
      <c r="D16" s="10">
        <v>1201</v>
      </c>
      <c r="E16" s="10">
        <v>1259</v>
      </c>
      <c r="F16" s="10">
        <v>1298</v>
      </c>
      <c r="G16" s="25">
        <v>1368</v>
      </c>
      <c r="H16" s="10">
        <v>1217</v>
      </c>
      <c r="I16" s="10">
        <v>1270</v>
      </c>
      <c r="J16" s="10">
        <v>1276</v>
      </c>
      <c r="K16" s="10">
        <v>1176</v>
      </c>
      <c r="L16" s="10">
        <v>1158</v>
      </c>
      <c r="M16" s="10">
        <v>1368</v>
      </c>
      <c r="N16" s="10">
        <v>1343</v>
      </c>
      <c r="O16" s="10" t="s">
        <v>48</v>
      </c>
      <c r="P16" s="10">
        <v>1175</v>
      </c>
      <c r="Q16" s="10">
        <v>1340</v>
      </c>
      <c r="R16" s="10">
        <v>1176</v>
      </c>
      <c r="S16" s="26">
        <v>1090</v>
      </c>
      <c r="T16" s="47">
        <v>1176</v>
      </c>
      <c r="U16" s="11">
        <f t="shared" si="0"/>
        <v>18</v>
      </c>
      <c r="V16" s="12">
        <f t="shared" si="1"/>
        <v>1245.7777777777778</v>
      </c>
      <c r="W16" s="24">
        <f t="shared" si="2"/>
        <v>1368</v>
      </c>
      <c r="X16" s="13">
        <f t="shared" si="3"/>
        <v>1090</v>
      </c>
      <c r="Y16" s="14">
        <f t="shared" si="4"/>
        <v>0.25504587155963304</v>
      </c>
      <c r="AJ16" s="1"/>
      <c r="AK16" s="1"/>
      <c r="AL16" s="1"/>
    </row>
    <row r="17" spans="1:38" ht="43.5" x14ac:dyDescent="0.25">
      <c r="A17" s="36" t="s">
        <v>44</v>
      </c>
      <c r="B17" s="45">
        <v>1699</v>
      </c>
      <c r="C17" s="10" t="s">
        <v>48</v>
      </c>
      <c r="D17" s="10">
        <v>1599</v>
      </c>
      <c r="E17" s="10">
        <v>1638</v>
      </c>
      <c r="F17" s="10">
        <v>1770</v>
      </c>
      <c r="G17" s="25">
        <v>1827</v>
      </c>
      <c r="H17" s="10">
        <v>1713</v>
      </c>
      <c r="I17" s="10">
        <v>1725</v>
      </c>
      <c r="J17" s="10">
        <v>1770</v>
      </c>
      <c r="K17" s="10">
        <v>1529</v>
      </c>
      <c r="L17" s="10">
        <v>1576</v>
      </c>
      <c r="M17" s="25">
        <v>1827</v>
      </c>
      <c r="N17" s="25">
        <v>1827</v>
      </c>
      <c r="O17" s="10">
        <v>1638</v>
      </c>
      <c r="P17" s="10">
        <v>1599</v>
      </c>
      <c r="Q17" s="26">
        <v>1390</v>
      </c>
      <c r="R17" s="10">
        <v>1599</v>
      </c>
      <c r="S17" s="10">
        <v>1713</v>
      </c>
      <c r="T17" s="47" t="s">
        <v>48</v>
      </c>
      <c r="U17" s="11">
        <f t="shared" si="0"/>
        <v>17</v>
      </c>
      <c r="V17" s="12">
        <f t="shared" si="1"/>
        <v>1672.8823529411766</v>
      </c>
      <c r="W17" s="24">
        <f t="shared" si="2"/>
        <v>1827</v>
      </c>
      <c r="X17" s="13">
        <f t="shared" si="3"/>
        <v>1390</v>
      </c>
      <c r="Y17" s="14">
        <f t="shared" si="4"/>
        <v>0.3143884892086331</v>
      </c>
      <c r="AJ17" s="1"/>
      <c r="AK17" s="1"/>
      <c r="AL17" s="1"/>
    </row>
    <row r="18" spans="1:38" ht="29.25" x14ac:dyDescent="0.25">
      <c r="A18" s="36" t="s">
        <v>43</v>
      </c>
      <c r="B18" s="48">
        <v>456</v>
      </c>
      <c r="C18" s="10" t="s">
        <v>48</v>
      </c>
      <c r="D18" s="10" t="s">
        <v>48</v>
      </c>
      <c r="E18" s="10" t="s">
        <v>51</v>
      </c>
      <c r="F18" s="10" t="s">
        <v>48</v>
      </c>
      <c r="G18" s="25">
        <v>582</v>
      </c>
      <c r="H18" s="10">
        <v>518</v>
      </c>
      <c r="I18" s="10">
        <v>570</v>
      </c>
      <c r="J18" s="10">
        <v>508</v>
      </c>
      <c r="K18" s="10">
        <v>518</v>
      </c>
      <c r="L18" s="10">
        <v>538</v>
      </c>
      <c r="M18" s="25">
        <v>582</v>
      </c>
      <c r="N18" s="25">
        <v>582</v>
      </c>
      <c r="O18" s="10">
        <v>496</v>
      </c>
      <c r="P18" s="10">
        <v>510</v>
      </c>
      <c r="Q18" s="10">
        <v>495</v>
      </c>
      <c r="R18" s="10">
        <v>484</v>
      </c>
      <c r="S18" s="10">
        <v>540</v>
      </c>
      <c r="T18" s="47">
        <v>510</v>
      </c>
      <c r="U18" s="11">
        <f t="shared" si="0"/>
        <v>15</v>
      </c>
      <c r="V18" s="12">
        <f t="shared" si="1"/>
        <v>525.93333333333328</v>
      </c>
      <c r="W18" s="24">
        <f t="shared" si="2"/>
        <v>582</v>
      </c>
      <c r="X18" s="13">
        <f t="shared" si="3"/>
        <v>456</v>
      </c>
      <c r="Y18" s="14">
        <f t="shared" si="4"/>
        <v>0.27631578947368424</v>
      </c>
      <c r="AJ18" s="1"/>
      <c r="AK18" s="1"/>
      <c r="AL18" s="1"/>
    </row>
    <row r="19" spans="1:38" x14ac:dyDescent="0.25">
      <c r="A19" s="36" t="s">
        <v>11</v>
      </c>
      <c r="B19" s="45">
        <v>832</v>
      </c>
      <c r="C19" s="10" t="s">
        <v>48</v>
      </c>
      <c r="D19" s="10">
        <v>865</v>
      </c>
      <c r="E19" s="10">
        <v>868</v>
      </c>
      <c r="F19" s="10">
        <v>800</v>
      </c>
      <c r="G19" s="25">
        <v>988</v>
      </c>
      <c r="H19" s="10" t="s">
        <v>48</v>
      </c>
      <c r="I19" s="10">
        <v>904</v>
      </c>
      <c r="J19" s="10">
        <v>890</v>
      </c>
      <c r="K19" s="10">
        <v>838</v>
      </c>
      <c r="L19" s="10">
        <v>826</v>
      </c>
      <c r="M19" s="25">
        <v>988</v>
      </c>
      <c r="N19" s="10">
        <v>810</v>
      </c>
      <c r="O19" s="26">
        <v>747</v>
      </c>
      <c r="P19" s="10">
        <v>832</v>
      </c>
      <c r="Q19" s="10" t="s">
        <v>48</v>
      </c>
      <c r="R19" s="10">
        <v>832</v>
      </c>
      <c r="S19" s="10">
        <v>870</v>
      </c>
      <c r="T19" s="47">
        <v>838</v>
      </c>
      <c r="U19" s="11">
        <f t="shared" si="0"/>
        <v>16</v>
      </c>
      <c r="V19" s="12">
        <f t="shared" si="1"/>
        <v>858</v>
      </c>
      <c r="W19" s="24">
        <f t="shared" si="2"/>
        <v>988</v>
      </c>
      <c r="X19" s="13">
        <f t="shared" si="3"/>
        <v>747</v>
      </c>
      <c r="Y19" s="14">
        <f t="shared" si="4"/>
        <v>0.32262382864792505</v>
      </c>
      <c r="AJ19" s="1"/>
      <c r="AK19" s="1"/>
      <c r="AL19" s="1"/>
    </row>
    <row r="20" spans="1:38" ht="29.25" x14ac:dyDescent="0.25">
      <c r="A20" s="36" t="s">
        <v>12</v>
      </c>
      <c r="B20" s="45" t="s">
        <v>48</v>
      </c>
      <c r="C20" s="25">
        <v>1104</v>
      </c>
      <c r="D20" s="10">
        <v>979</v>
      </c>
      <c r="E20" s="10">
        <v>1035</v>
      </c>
      <c r="F20" s="10">
        <v>990</v>
      </c>
      <c r="G20" s="25">
        <v>1104</v>
      </c>
      <c r="H20" s="10">
        <v>999</v>
      </c>
      <c r="I20" s="10">
        <v>1022</v>
      </c>
      <c r="J20" s="25">
        <v>1104</v>
      </c>
      <c r="K20" s="10">
        <v>1097</v>
      </c>
      <c r="L20" s="10">
        <v>953</v>
      </c>
      <c r="M20" s="25">
        <v>1104</v>
      </c>
      <c r="N20" s="25">
        <v>1104</v>
      </c>
      <c r="O20" s="10">
        <v>990</v>
      </c>
      <c r="P20" s="10">
        <v>966</v>
      </c>
      <c r="Q20" s="10">
        <v>1100</v>
      </c>
      <c r="R20" s="25">
        <v>1104</v>
      </c>
      <c r="S20" s="26">
        <v>930</v>
      </c>
      <c r="T20" s="47">
        <v>966</v>
      </c>
      <c r="U20" s="11">
        <f t="shared" si="0"/>
        <v>18</v>
      </c>
      <c r="V20" s="12">
        <f t="shared" si="1"/>
        <v>1036.1666666666667</v>
      </c>
      <c r="W20" s="24">
        <f t="shared" si="2"/>
        <v>1104</v>
      </c>
      <c r="X20" s="13">
        <f t="shared" si="3"/>
        <v>930</v>
      </c>
      <c r="Y20" s="14">
        <f t="shared" si="4"/>
        <v>0.18709677419354839</v>
      </c>
      <c r="AJ20" s="1"/>
      <c r="AK20" s="1"/>
      <c r="AL20" s="1"/>
    </row>
    <row r="21" spans="1:38" ht="29.25" x14ac:dyDescent="0.25">
      <c r="A21" s="36" t="s">
        <v>45</v>
      </c>
      <c r="B21" s="45">
        <v>320</v>
      </c>
      <c r="C21" s="10">
        <v>325</v>
      </c>
      <c r="D21" s="10" t="s">
        <v>48</v>
      </c>
      <c r="E21" s="26">
        <v>285</v>
      </c>
      <c r="F21" s="10">
        <v>290</v>
      </c>
      <c r="G21" s="10">
        <v>325</v>
      </c>
      <c r="H21" s="10">
        <v>353</v>
      </c>
      <c r="I21" s="10">
        <v>355</v>
      </c>
      <c r="J21" s="10">
        <v>319</v>
      </c>
      <c r="K21" s="10" t="s">
        <v>48</v>
      </c>
      <c r="L21" s="10">
        <v>336</v>
      </c>
      <c r="M21" s="10">
        <v>325</v>
      </c>
      <c r="N21" s="10">
        <v>321</v>
      </c>
      <c r="O21" s="10">
        <v>302</v>
      </c>
      <c r="P21" s="25">
        <v>386</v>
      </c>
      <c r="Q21" s="10">
        <v>290</v>
      </c>
      <c r="R21" s="10" t="s">
        <v>48</v>
      </c>
      <c r="S21" s="10">
        <v>290</v>
      </c>
      <c r="T21" s="47" t="s">
        <v>48</v>
      </c>
      <c r="U21" s="11">
        <f t="shared" si="0"/>
        <v>15</v>
      </c>
      <c r="V21" s="12">
        <f t="shared" si="1"/>
        <v>321.46666666666664</v>
      </c>
      <c r="W21" s="24">
        <f t="shared" si="2"/>
        <v>386</v>
      </c>
      <c r="X21" s="13">
        <f t="shared" si="3"/>
        <v>285</v>
      </c>
      <c r="Y21" s="14">
        <f t="shared" si="4"/>
        <v>0.35438596491228069</v>
      </c>
      <c r="AJ21" s="1"/>
      <c r="AK21" s="1"/>
      <c r="AL21" s="1"/>
    </row>
    <row r="22" spans="1:38" ht="29.25" x14ac:dyDescent="0.25">
      <c r="A22" s="36" t="s">
        <v>13</v>
      </c>
      <c r="B22" s="45" t="s">
        <v>48</v>
      </c>
      <c r="C22" s="10" t="s">
        <v>48</v>
      </c>
      <c r="D22" s="10" t="s">
        <v>48</v>
      </c>
      <c r="E22" s="10">
        <v>3063</v>
      </c>
      <c r="F22" s="10" t="s">
        <v>48</v>
      </c>
      <c r="G22" s="10" t="s">
        <v>48</v>
      </c>
      <c r="H22" s="10" t="s">
        <v>48</v>
      </c>
      <c r="I22" s="10" t="s">
        <v>48</v>
      </c>
      <c r="J22" s="10" t="s">
        <v>48</v>
      </c>
      <c r="K22" s="10">
        <v>3245</v>
      </c>
      <c r="L22" s="10" t="s">
        <v>48</v>
      </c>
      <c r="M22" s="10">
        <v>2961</v>
      </c>
      <c r="N22" s="10" t="s">
        <v>48</v>
      </c>
      <c r="O22" s="10" t="s">
        <v>48</v>
      </c>
      <c r="P22" s="25">
        <v>3471</v>
      </c>
      <c r="Q22" s="10" t="s">
        <v>48</v>
      </c>
      <c r="R22" s="10">
        <v>3267</v>
      </c>
      <c r="S22" s="26">
        <v>2950</v>
      </c>
      <c r="T22" s="47" t="s">
        <v>48</v>
      </c>
      <c r="U22" s="11">
        <f t="shared" si="0"/>
        <v>6</v>
      </c>
      <c r="V22" s="12">
        <f t="shared" si="1"/>
        <v>3159.5</v>
      </c>
      <c r="W22" s="24">
        <f t="shared" si="2"/>
        <v>3471</v>
      </c>
      <c r="X22" s="13">
        <f t="shared" si="3"/>
        <v>2950</v>
      </c>
      <c r="Y22" s="14">
        <f t="shared" si="4"/>
        <v>0.17661016949152541</v>
      </c>
      <c r="AJ22" s="1"/>
      <c r="AK22" s="1"/>
      <c r="AL22" s="1"/>
    </row>
    <row r="23" spans="1:38" x14ac:dyDescent="0.25">
      <c r="A23" s="36" t="s">
        <v>14</v>
      </c>
      <c r="B23" s="45" t="s">
        <v>48</v>
      </c>
      <c r="C23" s="25">
        <v>3328</v>
      </c>
      <c r="D23" s="10">
        <v>2663</v>
      </c>
      <c r="E23" s="10">
        <v>2515</v>
      </c>
      <c r="F23" s="10" t="s">
        <v>49</v>
      </c>
      <c r="G23" s="25">
        <v>3328</v>
      </c>
      <c r="H23" s="10" t="s">
        <v>48</v>
      </c>
      <c r="I23" s="10" t="s">
        <v>48</v>
      </c>
      <c r="J23" s="10" t="s">
        <v>48</v>
      </c>
      <c r="K23" s="10">
        <v>3017</v>
      </c>
      <c r="L23" s="10" t="s">
        <v>48</v>
      </c>
      <c r="M23" s="25">
        <v>3328</v>
      </c>
      <c r="N23" s="10" t="s">
        <v>48</v>
      </c>
      <c r="O23" s="10">
        <v>2980</v>
      </c>
      <c r="P23" s="10" t="s">
        <v>48</v>
      </c>
      <c r="Q23" s="26">
        <v>2290</v>
      </c>
      <c r="R23" s="10" t="s">
        <v>48</v>
      </c>
      <c r="S23" s="10" t="s">
        <v>48</v>
      </c>
      <c r="T23" s="47">
        <v>2980</v>
      </c>
      <c r="U23" s="11">
        <f t="shared" si="0"/>
        <v>9</v>
      </c>
      <c r="V23" s="12">
        <f t="shared" si="1"/>
        <v>2936.5555555555557</v>
      </c>
      <c r="W23" s="24">
        <f t="shared" si="2"/>
        <v>3328</v>
      </c>
      <c r="X23" s="13">
        <f t="shared" si="3"/>
        <v>2290</v>
      </c>
      <c r="Y23" s="14">
        <f t="shared" si="4"/>
        <v>0.45327510917030567</v>
      </c>
      <c r="AJ23" s="1"/>
      <c r="AK23" s="1"/>
      <c r="AL23" s="1"/>
    </row>
    <row r="24" spans="1:38" ht="30" x14ac:dyDescent="0.25">
      <c r="A24" s="36" t="s">
        <v>63</v>
      </c>
      <c r="B24" s="45">
        <v>2224</v>
      </c>
      <c r="C24" s="10" t="s">
        <v>48</v>
      </c>
      <c r="D24" s="10">
        <v>2080</v>
      </c>
      <c r="E24" s="10" t="s">
        <v>48</v>
      </c>
      <c r="F24" s="10" t="s">
        <v>48</v>
      </c>
      <c r="G24" s="10">
        <v>2599</v>
      </c>
      <c r="H24" s="10">
        <v>1957</v>
      </c>
      <c r="I24" s="10">
        <v>2350</v>
      </c>
      <c r="J24" s="10">
        <v>2269</v>
      </c>
      <c r="K24" s="10">
        <v>2598</v>
      </c>
      <c r="L24" s="10">
        <v>2007</v>
      </c>
      <c r="M24" s="10" t="s">
        <v>48</v>
      </c>
      <c r="N24" s="10" t="s">
        <v>48</v>
      </c>
      <c r="O24" s="10">
        <v>2490</v>
      </c>
      <c r="P24" s="10" t="s">
        <v>48</v>
      </c>
      <c r="Q24" s="25">
        <v>2790</v>
      </c>
      <c r="R24" s="10">
        <v>2381</v>
      </c>
      <c r="S24" s="26">
        <v>1790</v>
      </c>
      <c r="T24" s="47">
        <v>2473</v>
      </c>
      <c r="U24" s="11">
        <f t="shared" si="0"/>
        <v>13</v>
      </c>
      <c r="V24" s="12">
        <f t="shared" si="1"/>
        <v>2308.3076923076924</v>
      </c>
      <c r="W24" s="24">
        <f t="shared" si="2"/>
        <v>2790</v>
      </c>
      <c r="X24" s="13">
        <f t="shared" si="3"/>
        <v>1790</v>
      </c>
      <c r="Y24" s="14">
        <f t="shared" si="4"/>
        <v>0.55865921787709494</v>
      </c>
      <c r="AJ24" s="1"/>
      <c r="AK24" s="1"/>
      <c r="AL24" s="1"/>
    </row>
    <row r="25" spans="1:38" ht="30" x14ac:dyDescent="0.25">
      <c r="A25" s="36" t="s">
        <v>64</v>
      </c>
      <c r="B25" s="45">
        <v>2666</v>
      </c>
      <c r="C25" s="10" t="s">
        <v>48</v>
      </c>
      <c r="D25" s="10" t="s">
        <v>48</v>
      </c>
      <c r="E25" s="10" t="s">
        <v>48</v>
      </c>
      <c r="F25" s="10" t="s">
        <v>48</v>
      </c>
      <c r="G25" s="10">
        <v>2880</v>
      </c>
      <c r="H25" s="10" t="s">
        <v>48</v>
      </c>
      <c r="I25" s="10">
        <v>2885</v>
      </c>
      <c r="J25" s="10">
        <v>2677</v>
      </c>
      <c r="K25" s="10" t="s">
        <v>48</v>
      </c>
      <c r="L25" s="10" t="s">
        <v>48</v>
      </c>
      <c r="M25" s="10" t="s">
        <v>48</v>
      </c>
      <c r="N25" s="26">
        <v>2176</v>
      </c>
      <c r="O25" s="10">
        <v>2745</v>
      </c>
      <c r="P25" s="25">
        <v>2890</v>
      </c>
      <c r="Q25" s="10" t="s">
        <v>48</v>
      </c>
      <c r="R25" s="10">
        <v>2809</v>
      </c>
      <c r="S25" s="10">
        <v>2690</v>
      </c>
      <c r="T25" s="47">
        <v>2573</v>
      </c>
      <c r="U25" s="11">
        <f t="shared" si="0"/>
        <v>10</v>
      </c>
      <c r="V25" s="12">
        <f t="shared" si="1"/>
        <v>2699.1</v>
      </c>
      <c r="W25" s="24">
        <f t="shared" si="2"/>
        <v>2890</v>
      </c>
      <c r="X25" s="13">
        <f t="shared" si="3"/>
        <v>2176</v>
      </c>
      <c r="Y25" s="14">
        <f t="shared" si="4"/>
        <v>0.328125</v>
      </c>
      <c r="AJ25" s="1"/>
      <c r="AK25" s="1"/>
      <c r="AL25" s="1"/>
    </row>
    <row r="26" spans="1:38" ht="29.25" x14ac:dyDescent="0.25">
      <c r="A26" s="36" t="s">
        <v>15</v>
      </c>
      <c r="B26" s="49">
        <v>5080</v>
      </c>
      <c r="C26" s="10">
        <v>4474</v>
      </c>
      <c r="D26" s="10">
        <v>3889</v>
      </c>
      <c r="E26" s="10">
        <v>4476</v>
      </c>
      <c r="F26" s="10">
        <v>3890</v>
      </c>
      <c r="G26" s="10">
        <v>4476</v>
      </c>
      <c r="H26" s="10">
        <v>4769</v>
      </c>
      <c r="I26" s="10">
        <v>4760</v>
      </c>
      <c r="J26" s="10">
        <v>4297</v>
      </c>
      <c r="K26" s="10">
        <v>4476</v>
      </c>
      <c r="L26" s="10">
        <v>4286</v>
      </c>
      <c r="M26" s="10">
        <v>4476</v>
      </c>
      <c r="N26" s="10">
        <v>4476</v>
      </c>
      <c r="O26" s="10">
        <v>4553</v>
      </c>
      <c r="P26" s="10">
        <v>4745</v>
      </c>
      <c r="Q26" s="10">
        <v>4550</v>
      </c>
      <c r="R26" s="10">
        <v>4774</v>
      </c>
      <c r="S26" s="10">
        <v>4440</v>
      </c>
      <c r="T26" s="46">
        <v>3850</v>
      </c>
      <c r="U26" s="11">
        <f t="shared" si="0"/>
        <v>19</v>
      </c>
      <c r="V26" s="12">
        <f t="shared" si="1"/>
        <v>4459.8421052631575</v>
      </c>
      <c r="W26" s="24">
        <f t="shared" si="2"/>
        <v>5080</v>
      </c>
      <c r="X26" s="13">
        <f t="shared" si="3"/>
        <v>3850</v>
      </c>
      <c r="Y26" s="14">
        <f t="shared" si="4"/>
        <v>0.31948051948051948</v>
      </c>
      <c r="AJ26" s="1"/>
      <c r="AK26" s="1"/>
      <c r="AL26" s="1"/>
    </row>
    <row r="27" spans="1:38" ht="29.25" x14ac:dyDescent="0.25">
      <c r="A27" s="36" t="s">
        <v>16</v>
      </c>
      <c r="B27" s="49">
        <v>2908</v>
      </c>
      <c r="C27" s="10">
        <v>2406</v>
      </c>
      <c r="D27" s="10">
        <v>2185</v>
      </c>
      <c r="E27" s="10">
        <v>2160</v>
      </c>
      <c r="F27" s="10" t="s">
        <v>48</v>
      </c>
      <c r="G27" s="10">
        <v>2406</v>
      </c>
      <c r="H27" s="10">
        <v>2159</v>
      </c>
      <c r="I27" s="10">
        <v>2400</v>
      </c>
      <c r="J27" s="10">
        <v>2224</v>
      </c>
      <c r="K27" s="10" t="s">
        <v>48</v>
      </c>
      <c r="L27" s="10" t="s">
        <v>48</v>
      </c>
      <c r="M27" s="10">
        <v>2406</v>
      </c>
      <c r="N27" s="10">
        <v>2559</v>
      </c>
      <c r="O27" s="26">
        <v>2065</v>
      </c>
      <c r="P27" s="10">
        <v>2398</v>
      </c>
      <c r="Q27" s="10" t="s">
        <v>48</v>
      </c>
      <c r="R27" s="10">
        <v>2175</v>
      </c>
      <c r="S27" s="10">
        <v>2200</v>
      </c>
      <c r="T27" s="47">
        <v>2560</v>
      </c>
      <c r="U27" s="11">
        <f t="shared" si="0"/>
        <v>15</v>
      </c>
      <c r="V27" s="12">
        <f t="shared" si="1"/>
        <v>2347.4</v>
      </c>
      <c r="W27" s="24">
        <f t="shared" si="2"/>
        <v>2908</v>
      </c>
      <c r="X27" s="13">
        <f t="shared" si="3"/>
        <v>2065</v>
      </c>
      <c r="Y27" s="14">
        <f t="shared" si="4"/>
        <v>0.40823244552058113</v>
      </c>
      <c r="AJ27" s="1"/>
      <c r="AK27" s="1"/>
      <c r="AL27" s="1"/>
    </row>
    <row r="28" spans="1:38" ht="29.25" x14ac:dyDescent="0.25">
      <c r="A28" s="36" t="s">
        <v>17</v>
      </c>
      <c r="B28" s="45">
        <v>1202</v>
      </c>
      <c r="C28" s="25">
        <v>1318</v>
      </c>
      <c r="D28" s="10">
        <v>1102</v>
      </c>
      <c r="E28" s="10">
        <v>1102</v>
      </c>
      <c r="F28" s="10" t="s">
        <v>48</v>
      </c>
      <c r="G28" s="25">
        <v>1318</v>
      </c>
      <c r="H28" s="10">
        <v>1092</v>
      </c>
      <c r="I28" s="10">
        <v>1235</v>
      </c>
      <c r="J28" s="10">
        <v>1143</v>
      </c>
      <c r="K28" s="10" t="s">
        <v>48</v>
      </c>
      <c r="L28" s="10" t="s">
        <v>48</v>
      </c>
      <c r="M28" s="25">
        <v>1318</v>
      </c>
      <c r="N28" s="10" t="s">
        <v>48</v>
      </c>
      <c r="O28" s="10" t="s">
        <v>48</v>
      </c>
      <c r="P28" s="10">
        <v>1212</v>
      </c>
      <c r="Q28" s="10" t="s">
        <v>48</v>
      </c>
      <c r="R28" s="10">
        <v>1202</v>
      </c>
      <c r="S28" s="26">
        <v>990</v>
      </c>
      <c r="T28" s="47">
        <v>1252</v>
      </c>
      <c r="U28" s="11">
        <f t="shared" si="0"/>
        <v>13</v>
      </c>
      <c r="V28" s="12">
        <f t="shared" si="1"/>
        <v>1191.2307692307693</v>
      </c>
      <c r="W28" s="24">
        <f t="shared" si="2"/>
        <v>1318</v>
      </c>
      <c r="X28" s="13">
        <f t="shared" si="3"/>
        <v>990</v>
      </c>
      <c r="Y28" s="14">
        <f t="shared" si="4"/>
        <v>0.33131313131313134</v>
      </c>
      <c r="AJ28" s="1"/>
      <c r="AK28" s="1"/>
      <c r="AL28" s="1"/>
    </row>
    <row r="29" spans="1:38" ht="29.25" x14ac:dyDescent="0.25">
      <c r="A29" s="36" t="s">
        <v>18</v>
      </c>
      <c r="B29" s="49">
        <v>2297</v>
      </c>
      <c r="C29" s="10">
        <v>2268</v>
      </c>
      <c r="D29" s="10">
        <v>1939</v>
      </c>
      <c r="E29" s="10">
        <v>1766</v>
      </c>
      <c r="F29" s="10">
        <v>1723</v>
      </c>
      <c r="G29" s="10">
        <v>2268</v>
      </c>
      <c r="H29" s="10">
        <v>2149</v>
      </c>
      <c r="I29" s="10">
        <v>2155</v>
      </c>
      <c r="J29" s="10">
        <v>1953</v>
      </c>
      <c r="K29" s="10">
        <v>1953</v>
      </c>
      <c r="L29" s="10">
        <v>2011</v>
      </c>
      <c r="M29" s="10">
        <v>2268</v>
      </c>
      <c r="N29" s="10">
        <v>1953</v>
      </c>
      <c r="O29" s="10">
        <v>1750</v>
      </c>
      <c r="P29" s="10">
        <v>1835</v>
      </c>
      <c r="Q29" s="10">
        <v>1990</v>
      </c>
      <c r="R29" s="25">
        <v>2297</v>
      </c>
      <c r="S29" s="26">
        <v>1590</v>
      </c>
      <c r="T29" s="47">
        <v>2154</v>
      </c>
      <c r="U29" s="11">
        <f t="shared" si="0"/>
        <v>19</v>
      </c>
      <c r="V29" s="12">
        <f t="shared" si="1"/>
        <v>2016.7894736842106</v>
      </c>
      <c r="W29" s="24">
        <f t="shared" si="2"/>
        <v>2297</v>
      </c>
      <c r="X29" s="13">
        <f t="shared" si="3"/>
        <v>1590</v>
      </c>
      <c r="Y29" s="14">
        <f t="shared" si="4"/>
        <v>0.44465408805031448</v>
      </c>
      <c r="AJ29" s="1"/>
      <c r="AK29" s="1"/>
      <c r="AL29" s="1"/>
    </row>
    <row r="30" spans="1:38" ht="29.25" x14ac:dyDescent="0.25">
      <c r="A30" s="36" t="s">
        <v>42</v>
      </c>
      <c r="B30" s="45">
        <v>1797</v>
      </c>
      <c r="C30" s="10">
        <v>2088</v>
      </c>
      <c r="D30" s="10" t="s">
        <v>48</v>
      </c>
      <c r="E30" s="10">
        <v>1625</v>
      </c>
      <c r="F30" s="10">
        <v>1586</v>
      </c>
      <c r="G30" s="10">
        <v>2088</v>
      </c>
      <c r="H30" s="10">
        <v>1969</v>
      </c>
      <c r="I30" s="10">
        <v>1980</v>
      </c>
      <c r="J30" s="26">
        <v>1509</v>
      </c>
      <c r="K30" s="10">
        <v>1902</v>
      </c>
      <c r="L30" s="10">
        <v>1850</v>
      </c>
      <c r="M30" s="10">
        <v>2088</v>
      </c>
      <c r="N30" s="10">
        <v>1586</v>
      </c>
      <c r="O30" s="10">
        <v>1611</v>
      </c>
      <c r="P30" s="10">
        <v>1690</v>
      </c>
      <c r="Q30" s="10" t="s">
        <v>48</v>
      </c>
      <c r="R30" s="25">
        <v>2114</v>
      </c>
      <c r="S30" s="10">
        <v>1790</v>
      </c>
      <c r="T30" s="47">
        <v>1982</v>
      </c>
      <c r="U30" s="11">
        <f t="shared" si="0"/>
        <v>17</v>
      </c>
      <c r="V30" s="12">
        <f t="shared" si="1"/>
        <v>1838.5294117647059</v>
      </c>
      <c r="W30" s="24">
        <f t="shared" si="2"/>
        <v>2114</v>
      </c>
      <c r="X30" s="13">
        <f t="shared" si="3"/>
        <v>1509</v>
      </c>
      <c r="Y30" s="14">
        <f t="shared" si="4"/>
        <v>0.40092776673293573</v>
      </c>
      <c r="AJ30" s="1"/>
      <c r="AK30" s="1"/>
      <c r="AL30" s="1"/>
    </row>
    <row r="31" spans="1:38" ht="29.25" x14ac:dyDescent="0.25">
      <c r="A31" s="36" t="s">
        <v>19</v>
      </c>
      <c r="B31" s="45">
        <v>1099</v>
      </c>
      <c r="C31" s="10">
        <v>1149</v>
      </c>
      <c r="D31" s="10" t="s">
        <v>48</v>
      </c>
      <c r="E31" s="10">
        <v>1076</v>
      </c>
      <c r="F31" s="10">
        <v>1015</v>
      </c>
      <c r="G31" s="10">
        <v>1149</v>
      </c>
      <c r="H31" s="10">
        <v>1149</v>
      </c>
      <c r="I31" s="10">
        <v>1075</v>
      </c>
      <c r="J31" s="10">
        <v>977</v>
      </c>
      <c r="K31" s="10">
        <v>1149</v>
      </c>
      <c r="L31" s="10">
        <v>1005</v>
      </c>
      <c r="M31" s="10">
        <v>1149</v>
      </c>
      <c r="N31" s="10">
        <v>1149</v>
      </c>
      <c r="O31" s="10">
        <v>1030</v>
      </c>
      <c r="P31" s="10">
        <v>1065</v>
      </c>
      <c r="Q31" s="25">
        <v>1150</v>
      </c>
      <c r="R31" s="10">
        <v>1149</v>
      </c>
      <c r="S31" s="26">
        <v>869</v>
      </c>
      <c r="T31" s="47">
        <v>1077</v>
      </c>
      <c r="U31" s="11">
        <f t="shared" si="0"/>
        <v>18</v>
      </c>
      <c r="V31" s="12">
        <f t="shared" si="1"/>
        <v>1082.2777777777778</v>
      </c>
      <c r="W31" s="24">
        <f t="shared" si="2"/>
        <v>1150</v>
      </c>
      <c r="X31" s="13">
        <f t="shared" si="3"/>
        <v>869</v>
      </c>
      <c r="Y31" s="14">
        <f t="shared" si="4"/>
        <v>0.32336018411967782</v>
      </c>
      <c r="AJ31" s="1"/>
      <c r="AK31" s="1"/>
      <c r="AL31" s="1"/>
    </row>
    <row r="32" spans="1:38" x14ac:dyDescent="0.25">
      <c r="A32" s="37" t="s">
        <v>20</v>
      </c>
      <c r="B32" s="45">
        <v>2617</v>
      </c>
      <c r="C32" s="10" t="s">
        <v>48</v>
      </c>
      <c r="D32" s="10" t="s">
        <v>48</v>
      </c>
      <c r="E32" s="10">
        <v>2324</v>
      </c>
      <c r="F32" s="10">
        <v>2200</v>
      </c>
      <c r="G32" s="10">
        <v>2381</v>
      </c>
      <c r="H32" s="10">
        <v>2419</v>
      </c>
      <c r="I32" s="10">
        <v>2715</v>
      </c>
      <c r="J32" s="26">
        <v>2091</v>
      </c>
      <c r="K32" s="25">
        <v>2754</v>
      </c>
      <c r="L32" s="10" t="s">
        <v>48</v>
      </c>
      <c r="M32" s="10">
        <v>2381</v>
      </c>
      <c r="N32" s="10" t="s">
        <v>48</v>
      </c>
      <c r="O32" s="10">
        <v>2667</v>
      </c>
      <c r="P32" s="10" t="s">
        <v>48</v>
      </c>
      <c r="Q32" s="10">
        <v>2330</v>
      </c>
      <c r="R32" s="10">
        <v>2678</v>
      </c>
      <c r="S32" s="10">
        <v>2343</v>
      </c>
      <c r="T32" s="47" t="s">
        <v>48</v>
      </c>
      <c r="U32" s="11">
        <f t="shared" si="0"/>
        <v>13</v>
      </c>
      <c r="V32" s="12">
        <f t="shared" si="1"/>
        <v>2453.8461538461538</v>
      </c>
      <c r="W32" s="24">
        <f t="shared" si="2"/>
        <v>2754</v>
      </c>
      <c r="X32" s="13">
        <f t="shared" si="3"/>
        <v>2091</v>
      </c>
      <c r="Y32" s="14">
        <f t="shared" si="4"/>
        <v>0.31707317073170732</v>
      </c>
      <c r="AJ32" s="1"/>
      <c r="AK32" s="1"/>
      <c r="AL32" s="1"/>
    </row>
    <row r="33" spans="1:38" ht="29.25" x14ac:dyDescent="0.25">
      <c r="A33" s="36" t="s">
        <v>21</v>
      </c>
      <c r="B33" s="45">
        <v>1334</v>
      </c>
      <c r="C33" s="25">
        <v>1483</v>
      </c>
      <c r="D33" s="10" t="s">
        <v>48</v>
      </c>
      <c r="E33" s="10">
        <v>1390</v>
      </c>
      <c r="F33" s="10" t="s">
        <v>48</v>
      </c>
      <c r="G33" s="25">
        <v>1483</v>
      </c>
      <c r="H33" s="10">
        <v>1479</v>
      </c>
      <c r="I33" s="10" t="s">
        <v>48</v>
      </c>
      <c r="J33" s="26">
        <v>463</v>
      </c>
      <c r="K33" s="10">
        <v>1289</v>
      </c>
      <c r="L33" s="10">
        <v>1297</v>
      </c>
      <c r="M33" s="25">
        <v>1483</v>
      </c>
      <c r="N33" s="25">
        <v>1483</v>
      </c>
      <c r="O33" s="10">
        <v>1329</v>
      </c>
      <c r="P33" s="10" t="s">
        <v>48</v>
      </c>
      <c r="Q33" s="10">
        <v>1480</v>
      </c>
      <c r="R33" s="10">
        <v>1334</v>
      </c>
      <c r="S33" s="10">
        <v>1233</v>
      </c>
      <c r="T33" s="47" t="s">
        <v>48</v>
      </c>
      <c r="U33" s="11">
        <f t="shared" si="0"/>
        <v>14</v>
      </c>
      <c r="V33" s="12">
        <f t="shared" si="1"/>
        <v>1325.7142857142858</v>
      </c>
      <c r="W33" s="24">
        <f t="shared" si="2"/>
        <v>1483</v>
      </c>
      <c r="X33" s="13">
        <f t="shared" si="3"/>
        <v>463</v>
      </c>
      <c r="Y33" s="14">
        <f t="shared" si="4"/>
        <v>2.2030237580993521</v>
      </c>
      <c r="AJ33" s="1"/>
      <c r="AK33" s="1"/>
      <c r="AL33" s="1"/>
    </row>
    <row r="34" spans="1:38" ht="29.25" x14ac:dyDescent="0.25">
      <c r="A34" s="36" t="s">
        <v>22</v>
      </c>
      <c r="B34" s="45">
        <v>2783</v>
      </c>
      <c r="C34" s="10">
        <v>2784</v>
      </c>
      <c r="D34" s="10" t="s">
        <v>48</v>
      </c>
      <c r="E34" s="10">
        <v>2609</v>
      </c>
      <c r="F34" s="10">
        <v>2696</v>
      </c>
      <c r="G34" s="10">
        <v>2784</v>
      </c>
      <c r="H34" s="10">
        <v>2523</v>
      </c>
      <c r="I34" s="10">
        <v>2730</v>
      </c>
      <c r="J34" s="10">
        <v>2522</v>
      </c>
      <c r="K34" s="10">
        <v>2957</v>
      </c>
      <c r="L34" s="26">
        <v>2401</v>
      </c>
      <c r="M34" s="10">
        <v>2784</v>
      </c>
      <c r="N34" s="10">
        <v>2783</v>
      </c>
      <c r="O34" s="10">
        <v>2783</v>
      </c>
      <c r="P34" s="25">
        <v>2957</v>
      </c>
      <c r="Q34" s="10">
        <v>2570</v>
      </c>
      <c r="R34" s="10">
        <v>2784</v>
      </c>
      <c r="S34" s="10">
        <v>2590</v>
      </c>
      <c r="T34" s="47">
        <v>2609</v>
      </c>
      <c r="U34" s="11">
        <f t="shared" si="0"/>
        <v>18</v>
      </c>
      <c r="V34" s="12">
        <f t="shared" si="1"/>
        <v>2702.7222222222222</v>
      </c>
      <c r="W34" s="24">
        <f t="shared" si="2"/>
        <v>2957</v>
      </c>
      <c r="X34" s="13">
        <f t="shared" si="3"/>
        <v>2401</v>
      </c>
      <c r="Y34" s="14">
        <f t="shared" si="4"/>
        <v>0.23157017909204497</v>
      </c>
      <c r="AJ34" s="1"/>
      <c r="AK34" s="1"/>
      <c r="AL34" s="1"/>
    </row>
    <row r="35" spans="1:38" x14ac:dyDescent="0.25">
      <c r="A35" s="36" t="s">
        <v>23</v>
      </c>
      <c r="B35" s="45">
        <v>2584</v>
      </c>
      <c r="C35" s="10" t="s">
        <v>48</v>
      </c>
      <c r="D35" s="10" t="s">
        <v>48</v>
      </c>
      <c r="E35" s="10" t="s">
        <v>51</v>
      </c>
      <c r="F35" s="10" t="s">
        <v>48</v>
      </c>
      <c r="G35" s="10" t="s">
        <v>48</v>
      </c>
      <c r="H35" s="10">
        <v>2342</v>
      </c>
      <c r="I35" s="10">
        <v>2556</v>
      </c>
      <c r="J35" s="25">
        <v>2960</v>
      </c>
      <c r="K35" s="10">
        <v>2637</v>
      </c>
      <c r="L35" s="26">
        <v>2246</v>
      </c>
      <c r="M35" s="10">
        <v>2604</v>
      </c>
      <c r="N35" s="10" t="s">
        <v>48</v>
      </c>
      <c r="O35" s="10" t="s">
        <v>48</v>
      </c>
      <c r="P35" s="10">
        <v>2584</v>
      </c>
      <c r="Q35" s="10">
        <v>2390</v>
      </c>
      <c r="R35" s="10">
        <v>2609</v>
      </c>
      <c r="S35" s="10">
        <v>2440</v>
      </c>
      <c r="T35" s="47" t="s">
        <v>48</v>
      </c>
      <c r="U35" s="11">
        <f t="shared" si="0"/>
        <v>11</v>
      </c>
      <c r="V35" s="12">
        <f t="shared" si="1"/>
        <v>2541.090909090909</v>
      </c>
      <c r="W35" s="24">
        <f t="shared" si="2"/>
        <v>2960</v>
      </c>
      <c r="X35" s="13">
        <f t="shared" si="3"/>
        <v>2246</v>
      </c>
      <c r="Y35" s="14">
        <f t="shared" si="4"/>
        <v>0.31789848619768479</v>
      </c>
      <c r="AJ35" s="1"/>
      <c r="AK35" s="1"/>
      <c r="AL35" s="1"/>
    </row>
    <row r="36" spans="1:38" x14ac:dyDescent="0.25">
      <c r="A36" s="36" t="s">
        <v>24</v>
      </c>
      <c r="B36" s="45">
        <v>2751</v>
      </c>
      <c r="C36" s="10" t="s">
        <v>48</v>
      </c>
      <c r="D36" s="10">
        <v>2410</v>
      </c>
      <c r="E36" s="10">
        <v>2643</v>
      </c>
      <c r="F36" s="25">
        <v>3035</v>
      </c>
      <c r="G36" s="10">
        <v>2460</v>
      </c>
      <c r="H36" s="10" t="s">
        <v>48</v>
      </c>
      <c r="I36" s="10">
        <v>2562</v>
      </c>
      <c r="J36" s="10">
        <v>2135</v>
      </c>
      <c r="K36" s="10">
        <v>2663</v>
      </c>
      <c r="L36" s="10">
        <v>2702</v>
      </c>
      <c r="M36" s="10" t="s">
        <v>48</v>
      </c>
      <c r="N36" s="10">
        <v>2819</v>
      </c>
      <c r="O36" s="26">
        <v>2117</v>
      </c>
      <c r="P36" s="10">
        <v>2829</v>
      </c>
      <c r="Q36" s="10">
        <v>2660</v>
      </c>
      <c r="R36" s="10">
        <v>2307</v>
      </c>
      <c r="S36" s="10">
        <v>2545</v>
      </c>
      <c r="T36" s="47">
        <v>2715</v>
      </c>
      <c r="U36" s="11">
        <f t="shared" si="0"/>
        <v>16</v>
      </c>
      <c r="V36" s="12">
        <f t="shared" si="1"/>
        <v>2584.5625</v>
      </c>
      <c r="W36" s="24">
        <f t="shared" si="2"/>
        <v>3035</v>
      </c>
      <c r="X36" s="13">
        <f t="shared" si="3"/>
        <v>2117</v>
      </c>
      <c r="Y36" s="14">
        <f t="shared" si="4"/>
        <v>0.43363249881908361</v>
      </c>
      <c r="AJ36" s="1"/>
      <c r="AK36" s="1"/>
      <c r="AL36" s="1"/>
    </row>
    <row r="37" spans="1:38" ht="29.25" x14ac:dyDescent="0.25">
      <c r="A37" s="36" t="s">
        <v>25</v>
      </c>
      <c r="B37" s="45" t="s">
        <v>48</v>
      </c>
      <c r="C37" s="10" t="s">
        <v>48</v>
      </c>
      <c r="D37" s="10" t="s">
        <v>48</v>
      </c>
      <c r="E37" s="25">
        <v>3268</v>
      </c>
      <c r="F37" s="10">
        <v>2702</v>
      </c>
      <c r="G37" s="10" t="s">
        <v>48</v>
      </c>
      <c r="H37" s="10" t="s">
        <v>48</v>
      </c>
      <c r="I37" s="10" t="s">
        <v>48</v>
      </c>
      <c r="J37" s="10">
        <v>2862</v>
      </c>
      <c r="K37" s="10">
        <v>2952</v>
      </c>
      <c r="L37" s="10" t="s">
        <v>48</v>
      </c>
      <c r="M37" s="10" t="s">
        <v>48</v>
      </c>
      <c r="N37" s="10" t="s">
        <v>48</v>
      </c>
      <c r="O37" s="10" t="s">
        <v>48</v>
      </c>
      <c r="P37" s="10" t="s">
        <v>48</v>
      </c>
      <c r="Q37" s="10" t="s">
        <v>48</v>
      </c>
      <c r="R37" s="10" t="s">
        <v>48</v>
      </c>
      <c r="S37" s="26">
        <v>2460</v>
      </c>
      <c r="T37" s="47" t="s">
        <v>48</v>
      </c>
      <c r="U37" s="11">
        <f t="shared" si="0"/>
        <v>5</v>
      </c>
      <c r="V37" s="12">
        <f t="shared" si="1"/>
        <v>2848.8</v>
      </c>
      <c r="W37" s="24">
        <f t="shared" si="2"/>
        <v>3268</v>
      </c>
      <c r="X37" s="13">
        <f t="shared" si="3"/>
        <v>2460</v>
      </c>
      <c r="Y37" s="14">
        <f t="shared" si="4"/>
        <v>0.32845528455284551</v>
      </c>
      <c r="AJ37" s="1"/>
      <c r="AK37" s="1"/>
      <c r="AL37" s="1"/>
    </row>
    <row r="38" spans="1:38" ht="30" thickBot="1" x14ac:dyDescent="0.3">
      <c r="A38" s="38" t="s">
        <v>26</v>
      </c>
      <c r="B38" s="50">
        <v>3490</v>
      </c>
      <c r="C38" s="27" t="s">
        <v>48</v>
      </c>
      <c r="D38" s="27" t="s">
        <v>48</v>
      </c>
      <c r="E38" s="27">
        <v>4271</v>
      </c>
      <c r="F38" s="27" t="s">
        <v>48</v>
      </c>
      <c r="G38" s="27" t="s">
        <v>48</v>
      </c>
      <c r="H38" s="27" t="s">
        <v>48</v>
      </c>
      <c r="I38" s="27" t="s">
        <v>48</v>
      </c>
      <c r="J38" s="27">
        <v>3972</v>
      </c>
      <c r="K38" s="27">
        <v>3987</v>
      </c>
      <c r="L38" s="27" t="s">
        <v>48</v>
      </c>
      <c r="M38" s="27" t="s">
        <v>48</v>
      </c>
      <c r="N38" s="28">
        <v>3142</v>
      </c>
      <c r="O38" s="27" t="s">
        <v>48</v>
      </c>
      <c r="P38" s="27" t="s">
        <v>48</v>
      </c>
      <c r="Q38" s="27" t="s">
        <v>48</v>
      </c>
      <c r="R38" s="27" t="s">
        <v>48</v>
      </c>
      <c r="S38" s="29">
        <v>4490</v>
      </c>
      <c r="T38" s="51" t="s">
        <v>48</v>
      </c>
      <c r="U38" s="30">
        <f t="shared" si="0"/>
        <v>6</v>
      </c>
      <c r="V38" s="31">
        <f t="shared" si="1"/>
        <v>3892</v>
      </c>
      <c r="W38" s="32">
        <f t="shared" si="2"/>
        <v>4490</v>
      </c>
      <c r="X38" s="33">
        <f t="shared" si="3"/>
        <v>3142</v>
      </c>
      <c r="Y38" s="34">
        <f t="shared" si="4"/>
        <v>0.42902609802673458</v>
      </c>
      <c r="AJ38" s="1"/>
      <c r="AK38" s="1"/>
      <c r="AL38" s="1"/>
    </row>
    <row r="40" spans="1:38" x14ac:dyDescent="0.25">
      <c r="Y40" s="57"/>
    </row>
    <row r="41" spans="1:38" x14ac:dyDescent="0.25">
      <c r="Y41" s="57"/>
    </row>
    <row r="45" spans="1:38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</sheetData>
  <pageMargins left="0.25" right="0.25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26.09.11</vt:lpstr>
      <vt:lpstr>'26.09.11'!Print_Area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2011-09-28T11:18:27Z</cp:lastPrinted>
  <dcterms:created xsi:type="dcterms:W3CDTF">2011-01-07T13:47:19Z</dcterms:created>
  <dcterms:modified xsi:type="dcterms:W3CDTF">2011-09-30T15:28:07Z</dcterms:modified>
</cp:coreProperties>
</file>