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<sst xmlns="http://schemas.openxmlformats.org/spreadsheetml/2006/main" count="70" uniqueCount="57">
  <si>
    <t>Verðkönnun ASÍ í lágvöruverðsverslunum                                                   5. september 2006</t>
  </si>
  <si>
    <t>Bónus               Holtagörðum</t>
  </si>
  <si>
    <t>Krónan                     Lágholtsvegi</t>
  </si>
  <si>
    <t>Nettó                       Mjódd</t>
  </si>
  <si>
    <t xml:space="preserve">Kaskó              Vesturbergi </t>
  </si>
  <si>
    <t>Meðalverð</t>
  </si>
  <si>
    <t>Hæsta verð</t>
  </si>
  <si>
    <t>Lægsta verð</t>
  </si>
  <si>
    <t>Munu á hæsta 
og lægsta verði</t>
  </si>
  <si>
    <t>Mæli- einingar verð</t>
  </si>
  <si>
    <r>
      <t xml:space="preserve">Ömmubakstur Flatkökur - </t>
    </r>
    <r>
      <rPr>
        <b/>
        <sz val="10"/>
        <rFont val="Garamond"/>
        <family val="1"/>
      </rPr>
      <t>Kílóverð</t>
    </r>
  </si>
  <si>
    <r>
      <t>Flatkökur -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>Ódýrasta kílóverð</t>
    </r>
  </si>
  <si>
    <r>
      <t xml:space="preserve">Ömmubakstur kleinur - </t>
    </r>
    <r>
      <rPr>
        <b/>
        <sz val="10"/>
        <rFont val="Garamond"/>
        <family val="1"/>
      </rPr>
      <t>Kílóverð</t>
    </r>
  </si>
  <si>
    <r>
      <t xml:space="preserve">Kleinur - </t>
    </r>
    <r>
      <rPr>
        <b/>
        <sz val="10"/>
        <rFont val="Garamond"/>
        <family val="1"/>
      </rPr>
      <t>Ódýrasta kílóverð</t>
    </r>
  </si>
  <si>
    <r>
      <t xml:space="preserve">Digestive kex - </t>
    </r>
    <r>
      <rPr>
        <b/>
        <sz val="10"/>
        <rFont val="Garamond"/>
        <family val="1"/>
      </rPr>
      <t>Ódýrast kílóverð</t>
    </r>
  </si>
  <si>
    <r>
      <t xml:space="preserve">OTA Solgryn haframjöl - </t>
    </r>
    <r>
      <rPr>
        <b/>
        <sz val="10"/>
        <rFont val="Garamond"/>
        <family val="1"/>
      </rPr>
      <t>Kílóverð</t>
    </r>
  </si>
  <si>
    <r>
      <t xml:space="preserve">Haframjöl - </t>
    </r>
    <r>
      <rPr>
        <b/>
        <sz val="10"/>
        <rFont val="Garamond"/>
        <family val="1"/>
      </rPr>
      <t>Ódýrasta kílóverð</t>
    </r>
  </si>
  <si>
    <r>
      <t xml:space="preserve">Cheerios - </t>
    </r>
    <r>
      <rPr>
        <b/>
        <sz val="10"/>
        <rFont val="Garamond"/>
        <family val="1"/>
      </rPr>
      <t>Ódýrasta kílóverð</t>
    </r>
  </si>
  <si>
    <r>
      <t xml:space="preserve">Cocoa Puffs - </t>
    </r>
    <r>
      <rPr>
        <b/>
        <sz val="10"/>
        <rFont val="Garamond"/>
        <family val="1"/>
      </rPr>
      <t>Kílóverð</t>
    </r>
  </si>
  <si>
    <r>
      <t xml:space="preserve">Kellog´s Kornflögur - </t>
    </r>
    <r>
      <rPr>
        <b/>
        <sz val="10"/>
        <rFont val="Garamond"/>
        <family val="1"/>
      </rPr>
      <t>Kílóverð</t>
    </r>
  </si>
  <si>
    <r>
      <t xml:space="preserve">Kornflögur - </t>
    </r>
    <r>
      <rPr>
        <b/>
        <sz val="10"/>
        <rFont val="Garamond"/>
        <family val="1"/>
      </rPr>
      <t>Ódýrasta kílóverð</t>
    </r>
  </si>
  <si>
    <t>em</t>
  </si>
  <si>
    <r>
      <t xml:space="preserve">Ljóma smjörlíki - </t>
    </r>
    <r>
      <rPr>
        <b/>
        <sz val="10"/>
        <rFont val="Garamond"/>
        <family val="1"/>
      </rPr>
      <t>Kílóverð</t>
    </r>
  </si>
  <si>
    <r>
      <t xml:space="preserve">Smjörlíki - </t>
    </r>
    <r>
      <rPr>
        <b/>
        <sz val="10"/>
        <rFont val="Garamond"/>
        <family val="1"/>
      </rPr>
      <t>Ódýrasta kílóverð</t>
    </r>
  </si>
  <si>
    <r>
      <t xml:space="preserve">Egg - </t>
    </r>
    <r>
      <rPr>
        <b/>
        <sz val="10"/>
        <rFont val="Garamond"/>
        <family val="1"/>
      </rPr>
      <t xml:space="preserve">Ódýrasta kílóverð </t>
    </r>
  </si>
  <si>
    <r>
      <t xml:space="preserve">Goða Spægipylsa - </t>
    </r>
    <r>
      <rPr>
        <b/>
        <sz val="10"/>
        <rFont val="Garamond"/>
        <family val="1"/>
      </rPr>
      <t>Kílóverð</t>
    </r>
  </si>
  <si>
    <r>
      <t xml:space="preserve">Spægipylsa niðursneidd - fita max 45 g pr.100 g - </t>
    </r>
    <r>
      <rPr>
        <b/>
        <sz val="10"/>
        <rFont val="Garamond"/>
        <family val="1"/>
      </rPr>
      <t>Ódýrasta kílóverð</t>
    </r>
  </si>
  <si>
    <r>
      <t xml:space="preserve">Skinka niðursneidd (álegg) a.m.k. 80% kjötinnihald - </t>
    </r>
    <r>
      <rPr>
        <b/>
        <sz val="10"/>
        <rFont val="Garamond"/>
        <family val="1"/>
      </rPr>
      <t>Ódýrast kílóverð</t>
    </r>
  </si>
  <si>
    <r>
      <t xml:space="preserve">Alí Beikon - </t>
    </r>
    <r>
      <rPr>
        <b/>
        <sz val="10"/>
        <rFont val="Garamond"/>
        <family val="1"/>
      </rPr>
      <t>Kílóverð</t>
    </r>
  </si>
  <si>
    <t>e</t>
  </si>
  <si>
    <r>
      <t xml:space="preserve">Beikon sneiðar-  fita max 37 g pr. 100 g - </t>
    </r>
    <r>
      <rPr>
        <b/>
        <sz val="10"/>
        <rFont val="Garamond"/>
        <family val="1"/>
      </rPr>
      <t>Ódýrasta kílóverð</t>
    </r>
  </si>
  <si>
    <r>
      <t xml:space="preserve">Ýsuflök / bitar , frosin - </t>
    </r>
    <r>
      <rPr>
        <b/>
        <sz val="10"/>
        <rFont val="Garamond"/>
        <family val="1"/>
      </rPr>
      <t>Ódýrasta kílóverð</t>
    </r>
  </si>
  <si>
    <r>
      <t xml:space="preserve">Ýsuflök / bitar, roð og beinlaus, frosin - </t>
    </r>
    <r>
      <rPr>
        <b/>
        <sz val="10"/>
        <rFont val="Garamond"/>
        <family val="1"/>
      </rPr>
      <t>Ódýrasta kílóverð</t>
    </r>
  </si>
  <si>
    <r>
      <t xml:space="preserve">Spergilkál, frosið - </t>
    </r>
    <r>
      <rPr>
        <b/>
        <sz val="10"/>
        <rFont val="Garamond"/>
        <family val="1"/>
      </rPr>
      <t>Ódýrasta kílóverð</t>
    </r>
  </si>
  <si>
    <r>
      <t xml:space="preserve">Jarðaber frosin - </t>
    </r>
    <r>
      <rPr>
        <b/>
        <sz val="10"/>
        <rFont val="Garamond"/>
        <family val="1"/>
      </rPr>
      <t>Ódýrasta kílóverð</t>
    </r>
  </si>
  <si>
    <r>
      <t xml:space="preserve">Franskar kartöflur - </t>
    </r>
    <r>
      <rPr>
        <b/>
        <sz val="10"/>
        <rFont val="Garamond"/>
        <family val="1"/>
      </rPr>
      <t>Ódýrasta kílóverð</t>
    </r>
  </si>
  <si>
    <r>
      <t xml:space="preserve">Hversdagsís m. vanillu - </t>
    </r>
    <r>
      <rPr>
        <b/>
        <sz val="10"/>
        <rFont val="Garamond"/>
        <family val="1"/>
      </rPr>
      <t>Lítraverð</t>
    </r>
  </si>
  <si>
    <r>
      <t xml:space="preserve">Kjörís Mjúkís m. vanillu  - </t>
    </r>
    <r>
      <rPr>
        <b/>
        <sz val="10"/>
        <rFont val="Garamond"/>
        <family val="1"/>
      </rPr>
      <t>Ódýrasta lítraverð</t>
    </r>
  </si>
  <si>
    <r>
      <t xml:space="preserve">Emmessís Skafís m. vanillu - </t>
    </r>
    <r>
      <rPr>
        <b/>
        <sz val="10"/>
        <rFont val="Garamond"/>
        <family val="1"/>
      </rPr>
      <t>Lítraverð</t>
    </r>
  </si>
  <si>
    <r>
      <t xml:space="preserve">Vanilluís - </t>
    </r>
    <r>
      <rPr>
        <b/>
        <sz val="10"/>
        <rFont val="Garamond"/>
        <family val="1"/>
      </rPr>
      <t>Ódýrasta lítraverð</t>
    </r>
  </si>
  <si>
    <r>
      <t xml:space="preserve">Ora Túnfiskur í vatni - </t>
    </r>
    <r>
      <rPr>
        <b/>
        <sz val="10"/>
        <rFont val="Garamond"/>
        <family val="1"/>
      </rPr>
      <t>Kílóverð</t>
    </r>
  </si>
  <si>
    <r>
      <t xml:space="preserve">Túnfiskur í vatni - </t>
    </r>
    <r>
      <rPr>
        <b/>
        <sz val="10"/>
        <rFont val="Garamond"/>
        <family val="1"/>
      </rPr>
      <t>Ódýrasta kílóverð</t>
    </r>
  </si>
  <si>
    <r>
      <t xml:space="preserve">Heinz Bakaðar baunir - </t>
    </r>
    <r>
      <rPr>
        <b/>
        <sz val="10"/>
        <rFont val="Garamond"/>
        <family val="1"/>
      </rPr>
      <t>Kílóverð</t>
    </r>
  </si>
  <si>
    <r>
      <t xml:space="preserve">Bakaðar baunir - </t>
    </r>
    <r>
      <rPr>
        <b/>
        <sz val="10"/>
        <rFont val="Garamond"/>
        <family val="1"/>
      </rPr>
      <t>Ódýrasta kílóverð</t>
    </r>
  </si>
  <si>
    <r>
      <t xml:space="preserve">Maískorn í dós  - </t>
    </r>
    <r>
      <rPr>
        <b/>
        <sz val="10"/>
        <rFont val="Garamond"/>
        <family val="1"/>
      </rPr>
      <t>Ódýrasta kílóverð</t>
    </r>
  </si>
  <si>
    <r>
      <t xml:space="preserve">Kókósmjólk - </t>
    </r>
    <r>
      <rPr>
        <b/>
        <sz val="10"/>
        <rFont val="Garamond"/>
        <family val="1"/>
      </rPr>
      <t>Ódýrasta lítraverð</t>
    </r>
  </si>
  <si>
    <r>
      <t xml:space="preserve">Den gamle fabrik Appelsinmarmelade - </t>
    </r>
    <r>
      <rPr>
        <b/>
        <sz val="10"/>
        <rFont val="Garamond"/>
        <family val="1"/>
      </rPr>
      <t>Kílóverð</t>
    </r>
  </si>
  <si>
    <r>
      <t xml:space="preserve">Appelsínumarmelaði með a.m.k 35 g af appelsínum pr. 100 g - </t>
    </r>
    <r>
      <rPr>
        <b/>
        <sz val="10"/>
        <rFont val="Garamond"/>
        <family val="1"/>
      </rPr>
      <t>Ódýrasta kílóverð</t>
    </r>
  </si>
  <si>
    <r>
      <t xml:space="preserve">Den gamle fabrik Jordbærmarmelade - </t>
    </r>
    <r>
      <rPr>
        <b/>
        <sz val="10"/>
        <rFont val="Garamond"/>
        <family val="1"/>
      </rPr>
      <t>Kílóverð</t>
    </r>
  </si>
  <si>
    <r>
      <t xml:space="preserve">Jarðaberjasulta með a.m.k. 35 g af berjum pr. 100 g - </t>
    </r>
    <r>
      <rPr>
        <b/>
        <sz val="10"/>
        <rFont val="Garamond"/>
        <family val="1"/>
      </rPr>
      <t>Ódýrasta kílóverð</t>
    </r>
  </si>
  <si>
    <r>
      <t xml:space="preserve">Nesquick kakómalt - </t>
    </r>
    <r>
      <rPr>
        <b/>
        <sz val="10"/>
        <rFont val="Garamond"/>
        <family val="1"/>
      </rPr>
      <t>Kílóverð</t>
    </r>
  </si>
  <si>
    <r>
      <t xml:space="preserve">Kakómalt - </t>
    </r>
    <r>
      <rPr>
        <b/>
        <sz val="10"/>
        <rFont val="Garamond"/>
        <family val="1"/>
      </rPr>
      <t xml:space="preserve">Ódýrasta kílóverð </t>
    </r>
  </si>
  <si>
    <r>
      <t xml:space="preserve">Gevalia kaffi - </t>
    </r>
    <r>
      <rPr>
        <b/>
        <sz val="10"/>
        <rFont val="Garamond"/>
        <family val="1"/>
      </rPr>
      <t>Kílóverð</t>
    </r>
  </si>
  <si>
    <r>
      <t xml:space="preserve">Kaaber Rió Kaffi - </t>
    </r>
    <r>
      <rPr>
        <b/>
        <sz val="10"/>
        <rFont val="Garamond"/>
        <family val="1"/>
      </rPr>
      <t>Kílóverð</t>
    </r>
  </si>
  <si>
    <r>
      <t xml:space="preserve">Kaffi meðalristað og malað - </t>
    </r>
    <r>
      <rPr>
        <b/>
        <sz val="10"/>
        <rFont val="Garamond"/>
        <family val="1"/>
      </rPr>
      <t>Ódýrasta kílóverð</t>
    </r>
  </si>
  <si>
    <t>e = ekki til</t>
  </si>
  <si>
    <t>em = ekki verðmerkt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</si>
</sst>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8">
    <font>
      <sz val="10"/>
      <name val="Arial"/>
      <family val="0"/>
    </font>
    <font>
      <b/>
      <sz val="14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textRotation="90" wrapText="1"/>
    </xf>
    <xf numFmtId="3" fontId="2" fillId="3" borderId="2" xfId="0" applyNumberFormat="1" applyFont="1" applyFill="1" applyBorder="1" applyAlignment="1">
      <alignment horizontal="center" textRotation="90" wrapText="1"/>
    </xf>
    <xf numFmtId="3" fontId="2" fillId="4" borderId="2" xfId="0" applyNumberFormat="1" applyFont="1" applyFill="1" applyBorder="1" applyAlignment="1">
      <alignment horizontal="center" textRotation="90" wrapText="1"/>
    </xf>
    <xf numFmtId="3" fontId="2" fillId="5" borderId="3" xfId="0" applyNumberFormat="1" applyFont="1" applyFill="1" applyBorder="1" applyAlignment="1">
      <alignment horizontal="center" textRotation="90" wrapText="1"/>
    </xf>
    <xf numFmtId="3" fontId="2" fillId="6" borderId="3" xfId="0" applyNumberFormat="1" applyFont="1" applyFill="1" applyBorder="1" applyAlignment="1">
      <alignment horizontal="center" textRotation="90"/>
    </xf>
    <xf numFmtId="3" fontId="2" fillId="7" borderId="3" xfId="0" applyNumberFormat="1" applyFont="1" applyFill="1" applyBorder="1" applyAlignment="1">
      <alignment horizontal="center" textRotation="90"/>
    </xf>
    <xf numFmtId="0" fontId="2" fillId="8" borderId="4" xfId="0" applyFont="1" applyFill="1" applyBorder="1" applyAlignment="1">
      <alignment horizontal="center" textRotation="90"/>
    </xf>
    <xf numFmtId="164" fontId="2" fillId="0" borderId="3" xfId="0" applyNumberFormat="1" applyFont="1" applyFill="1" applyBorder="1" applyAlignment="1">
      <alignment horizontal="center" textRotation="90" wrapText="1"/>
    </xf>
    <xf numFmtId="0" fontId="1" fillId="9" borderId="5" xfId="0" applyFont="1" applyFill="1" applyBorder="1" applyAlignment="1">
      <alignment wrapText="1"/>
    </xf>
    <xf numFmtId="0" fontId="3" fillId="9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3" fontId="5" fillId="8" borderId="7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4" fillId="10" borderId="12" xfId="0" applyFont="1" applyFill="1" applyBorder="1" applyAlignment="1">
      <alignment wrapText="1"/>
    </xf>
    <xf numFmtId="3" fontId="5" fillId="8" borderId="13" xfId="0" applyNumberFormat="1" applyFont="1" applyFill="1" applyBorder="1" applyAlignment="1">
      <alignment horizontal="center"/>
    </xf>
    <xf numFmtId="3" fontId="5" fillId="10" borderId="14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10" borderId="15" xfId="0" applyNumberFormat="1" applyFont="1" applyFill="1" applyBorder="1" applyAlignment="1">
      <alignment horizontal="center"/>
    </xf>
    <xf numFmtId="3" fontId="5" fillId="10" borderId="16" xfId="0" applyNumberFormat="1" applyFont="1" applyFill="1" applyBorder="1" applyAlignment="1">
      <alignment horizontal="center"/>
    </xf>
    <xf numFmtId="164" fontId="5" fillId="1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8" borderId="15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8" borderId="14" xfId="0" applyNumberFormat="1" applyFont="1" applyFill="1" applyBorder="1" applyAlignment="1">
      <alignment horizontal="center"/>
    </xf>
    <xf numFmtId="3" fontId="5" fillId="10" borderId="13" xfId="0" applyNumberFormat="1" applyFont="1" applyFill="1" applyBorder="1" applyAlignment="1">
      <alignment horizontal="center"/>
    </xf>
    <xf numFmtId="0" fontId="4" fillId="10" borderId="18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 horizontal="center"/>
    </xf>
    <xf numFmtId="0" fontId="4" fillId="1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4" fillId="10" borderId="20" xfId="0" applyFont="1" applyFill="1" applyBorder="1" applyAlignment="1">
      <alignment wrapText="1"/>
    </xf>
    <xf numFmtId="3" fontId="5" fillId="8" borderId="21" xfId="0" applyNumberFormat="1" applyFont="1" applyFill="1" applyBorder="1" applyAlignment="1">
      <alignment horizontal="center"/>
    </xf>
    <xf numFmtId="3" fontId="5" fillId="10" borderId="22" xfId="0" applyNumberFormat="1" applyFont="1" applyFill="1" applyBorder="1" applyAlignment="1">
      <alignment horizontal="center"/>
    </xf>
    <xf numFmtId="3" fontId="5" fillId="2" borderId="23" xfId="0" applyNumberFormat="1" applyFont="1" applyFill="1" applyBorder="1" applyAlignment="1">
      <alignment horizontal="center"/>
    </xf>
    <xf numFmtId="3" fontId="5" fillId="10" borderId="24" xfId="0" applyNumberFormat="1" applyFont="1" applyFill="1" applyBorder="1" applyAlignment="1">
      <alignment horizontal="center"/>
    </xf>
    <xf numFmtId="164" fontId="5" fillId="10" borderId="25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K8" sqref="K8"/>
    </sheetView>
  </sheetViews>
  <sheetFormatPr defaultColWidth="9.140625" defaultRowHeight="12.75"/>
  <cols>
    <col min="1" max="1" width="37.28125" style="0" customWidth="1"/>
    <col min="2" max="5" width="7.7109375" style="0" customWidth="1"/>
    <col min="6" max="9" width="8.28125" style="0" customWidth="1"/>
  </cols>
  <sheetData>
    <row r="1" spans="1:9" ht="99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</row>
    <row r="2" spans="1:9" ht="49.5" customHeight="1" thickBot="1">
      <c r="A2" s="10"/>
      <c r="B2" s="11" t="s">
        <v>9</v>
      </c>
      <c r="C2" s="11" t="s">
        <v>9</v>
      </c>
      <c r="D2" s="11" t="s">
        <v>9</v>
      </c>
      <c r="E2" s="11" t="s">
        <v>9</v>
      </c>
      <c r="F2" s="11" t="s">
        <v>9</v>
      </c>
      <c r="G2" s="11" t="s">
        <v>9</v>
      </c>
      <c r="H2" s="11" t="s">
        <v>9</v>
      </c>
      <c r="I2" s="11" t="s">
        <v>9</v>
      </c>
    </row>
    <row r="3" spans="1:9" ht="15.75">
      <c r="A3" s="12" t="s">
        <v>10</v>
      </c>
      <c r="B3" s="13">
        <v>431.25</v>
      </c>
      <c r="C3" s="14">
        <v>437.5</v>
      </c>
      <c r="D3" s="15">
        <v>468.75</v>
      </c>
      <c r="E3" s="16">
        <v>462.5</v>
      </c>
      <c r="F3" s="17">
        <f>AVERAGE(B3:E3)</f>
        <v>450</v>
      </c>
      <c r="G3" s="14">
        <f>MAX(B3:E3)</f>
        <v>468.75</v>
      </c>
      <c r="H3" s="14">
        <f>MIN(B3:E3)</f>
        <v>431.25</v>
      </c>
      <c r="I3" s="18">
        <f>(G3-H3)/H3</f>
        <v>0.08695652173913043</v>
      </c>
    </row>
    <row r="4" spans="1:9" ht="15.75">
      <c r="A4" s="19" t="s">
        <v>11</v>
      </c>
      <c r="B4" s="20">
        <v>345</v>
      </c>
      <c r="C4" s="21">
        <v>411.7647058823529</v>
      </c>
      <c r="D4" s="22">
        <v>441.17647058823525</v>
      </c>
      <c r="E4" s="23">
        <v>435.2941176470588</v>
      </c>
      <c r="F4" s="24">
        <f aca="true" t="shared" si="0" ref="F4:F45">AVERAGE(B4:E4)</f>
        <v>408.30882352941177</v>
      </c>
      <c r="G4" s="21">
        <f aca="true" t="shared" si="1" ref="G4:G45">MAX(B4:E4)</f>
        <v>441.17647058823525</v>
      </c>
      <c r="H4" s="21">
        <f aca="true" t="shared" si="2" ref="H4:H45">MIN(B4:E4)</f>
        <v>345</v>
      </c>
      <c r="I4" s="25">
        <f aca="true" t="shared" si="3" ref="I4:I45">(G4-H4)/H4</f>
        <v>0.2787723785166239</v>
      </c>
    </row>
    <row r="5" spans="1:9" ht="15.75">
      <c r="A5" s="26" t="s">
        <v>12</v>
      </c>
      <c r="B5" s="20">
        <v>704.7619047619048</v>
      </c>
      <c r="C5" s="27">
        <v>761.9047619047619</v>
      </c>
      <c r="D5" s="22">
        <v>804.7619047619048</v>
      </c>
      <c r="E5" s="28">
        <v>795.2380952380953</v>
      </c>
      <c r="F5" s="29">
        <f t="shared" si="0"/>
        <v>766.6666666666667</v>
      </c>
      <c r="G5" s="27">
        <f t="shared" si="1"/>
        <v>804.7619047619048</v>
      </c>
      <c r="H5" s="27">
        <f t="shared" si="2"/>
        <v>704.7619047619048</v>
      </c>
      <c r="I5" s="30">
        <f t="shared" si="3"/>
        <v>0.14189189189189189</v>
      </c>
    </row>
    <row r="6" spans="1:9" ht="15.75">
      <c r="A6" s="19" t="s">
        <v>13</v>
      </c>
      <c r="B6" s="20">
        <v>592</v>
      </c>
      <c r="C6" s="21">
        <v>640</v>
      </c>
      <c r="D6" s="22">
        <v>804.7619047619048</v>
      </c>
      <c r="E6" s="23">
        <v>795.2380952380953</v>
      </c>
      <c r="F6" s="24">
        <f t="shared" si="0"/>
        <v>708</v>
      </c>
      <c r="G6" s="21">
        <f t="shared" si="1"/>
        <v>804.7619047619048</v>
      </c>
      <c r="H6" s="21">
        <f t="shared" si="2"/>
        <v>592</v>
      </c>
      <c r="I6" s="25">
        <f t="shared" si="3"/>
        <v>0.3593951093951095</v>
      </c>
    </row>
    <row r="7" spans="1:9" ht="15.75">
      <c r="A7" s="26" t="s">
        <v>14</v>
      </c>
      <c r="B7" s="31">
        <v>322.5</v>
      </c>
      <c r="C7" s="22">
        <v>422.5</v>
      </c>
      <c r="D7" s="27">
        <v>312.5</v>
      </c>
      <c r="E7" s="32">
        <v>297.5</v>
      </c>
      <c r="F7" s="29">
        <f t="shared" si="0"/>
        <v>338.75</v>
      </c>
      <c r="G7" s="27">
        <f t="shared" si="1"/>
        <v>422.5</v>
      </c>
      <c r="H7" s="27">
        <f t="shared" si="2"/>
        <v>297.5</v>
      </c>
      <c r="I7" s="30">
        <f t="shared" si="3"/>
        <v>0.42016806722689076</v>
      </c>
    </row>
    <row r="8" spans="1:9" ht="15.75">
      <c r="A8" s="26" t="s">
        <v>15</v>
      </c>
      <c r="B8" s="20">
        <v>184.21052631578948</v>
      </c>
      <c r="C8" s="27">
        <v>195.78947368421055</v>
      </c>
      <c r="D8" s="22">
        <v>198.94736842105263</v>
      </c>
      <c r="E8" s="28">
        <v>196.8421052631579</v>
      </c>
      <c r="F8" s="29">
        <f t="shared" si="0"/>
        <v>193.94736842105263</v>
      </c>
      <c r="G8" s="27">
        <f t="shared" si="1"/>
        <v>198.94736842105263</v>
      </c>
      <c r="H8" s="27">
        <f t="shared" si="2"/>
        <v>184.21052631578948</v>
      </c>
      <c r="I8" s="30">
        <f t="shared" si="3"/>
        <v>0.07999999999999996</v>
      </c>
    </row>
    <row r="9" spans="1:9" ht="15.75">
      <c r="A9" s="19" t="s">
        <v>16</v>
      </c>
      <c r="B9" s="20">
        <v>92.66666666666667</v>
      </c>
      <c r="C9" s="22">
        <v>119</v>
      </c>
      <c r="D9" s="21">
        <v>99</v>
      </c>
      <c r="E9" s="23">
        <v>99</v>
      </c>
      <c r="F9" s="24">
        <f t="shared" si="0"/>
        <v>102.41666666666667</v>
      </c>
      <c r="G9" s="21">
        <f t="shared" si="1"/>
        <v>119</v>
      </c>
      <c r="H9" s="21">
        <f t="shared" si="2"/>
        <v>92.66666666666667</v>
      </c>
      <c r="I9" s="25">
        <f t="shared" si="3"/>
        <v>0.28417266187050355</v>
      </c>
    </row>
    <row r="10" spans="1:9" ht="15.75">
      <c r="A10" s="26" t="s">
        <v>17</v>
      </c>
      <c r="B10" s="20">
        <v>523.8095238095239</v>
      </c>
      <c r="C10" s="27">
        <v>525.5731922398589</v>
      </c>
      <c r="D10" s="22">
        <v>563.508064516129</v>
      </c>
      <c r="E10" s="28">
        <v>553.4274193548387</v>
      </c>
      <c r="F10" s="29">
        <f t="shared" si="0"/>
        <v>541.5795499800877</v>
      </c>
      <c r="G10" s="27">
        <f t="shared" si="1"/>
        <v>563.508064516129</v>
      </c>
      <c r="H10" s="27">
        <f t="shared" si="2"/>
        <v>523.8095238095239</v>
      </c>
      <c r="I10" s="30">
        <f t="shared" si="3"/>
        <v>0.07578812316715532</v>
      </c>
    </row>
    <row r="11" spans="1:9" ht="15.75">
      <c r="A11" s="19" t="s">
        <v>18</v>
      </c>
      <c r="B11" s="20">
        <v>552.3076923076923</v>
      </c>
      <c r="C11" s="22">
        <v>618.4448462929475</v>
      </c>
      <c r="D11" s="21">
        <v>568.4615384615385</v>
      </c>
      <c r="E11" s="23">
        <v>560.7692307692307</v>
      </c>
      <c r="F11" s="24">
        <f t="shared" si="0"/>
        <v>574.9958269578522</v>
      </c>
      <c r="G11" s="21">
        <f t="shared" si="1"/>
        <v>618.4448462929475</v>
      </c>
      <c r="H11" s="21">
        <f t="shared" si="2"/>
        <v>552.3076923076923</v>
      </c>
      <c r="I11" s="25">
        <f t="shared" si="3"/>
        <v>0.11974693618500261</v>
      </c>
    </row>
    <row r="12" spans="1:9" ht="15.75">
      <c r="A12" s="26" t="s">
        <v>19</v>
      </c>
      <c r="B12" s="20">
        <v>339</v>
      </c>
      <c r="C12" s="27">
        <v>464</v>
      </c>
      <c r="D12" s="27">
        <v>398</v>
      </c>
      <c r="E12" s="33">
        <v>465.3333333333333</v>
      </c>
      <c r="F12" s="29">
        <f t="shared" si="0"/>
        <v>416.5833333333333</v>
      </c>
      <c r="G12" s="27">
        <f t="shared" si="1"/>
        <v>465.3333333333333</v>
      </c>
      <c r="H12" s="27">
        <f t="shared" si="2"/>
        <v>339</v>
      </c>
      <c r="I12" s="30">
        <f t="shared" si="3"/>
        <v>0.37266470009832836</v>
      </c>
    </row>
    <row r="13" spans="1:9" ht="15.75">
      <c r="A13" s="19" t="s">
        <v>20</v>
      </c>
      <c r="B13" s="20">
        <v>212</v>
      </c>
      <c r="C13" s="21" t="s">
        <v>21</v>
      </c>
      <c r="D13" s="22">
        <v>358</v>
      </c>
      <c r="E13" s="32">
        <v>212</v>
      </c>
      <c r="F13" s="24">
        <f t="shared" si="0"/>
        <v>260.6666666666667</v>
      </c>
      <c r="G13" s="21">
        <f t="shared" si="1"/>
        <v>358</v>
      </c>
      <c r="H13" s="21">
        <f t="shared" si="2"/>
        <v>212</v>
      </c>
      <c r="I13" s="25">
        <f t="shared" si="3"/>
        <v>0.6886792452830188</v>
      </c>
    </row>
    <row r="14" spans="1:9" ht="15.75">
      <c r="A14" s="26" t="s">
        <v>22</v>
      </c>
      <c r="B14" s="20">
        <v>194</v>
      </c>
      <c r="C14" s="27">
        <v>226</v>
      </c>
      <c r="D14" s="22">
        <v>238</v>
      </c>
      <c r="E14" s="28">
        <v>230</v>
      </c>
      <c r="F14" s="29">
        <f t="shared" si="0"/>
        <v>222</v>
      </c>
      <c r="G14" s="27">
        <f t="shared" si="1"/>
        <v>238</v>
      </c>
      <c r="H14" s="27">
        <f t="shared" si="2"/>
        <v>194</v>
      </c>
      <c r="I14" s="30">
        <f t="shared" si="3"/>
        <v>0.2268041237113402</v>
      </c>
    </row>
    <row r="15" spans="1:9" ht="15.75">
      <c r="A15" s="19" t="s">
        <v>23</v>
      </c>
      <c r="B15" s="20">
        <v>178</v>
      </c>
      <c r="C15" s="21">
        <v>226</v>
      </c>
      <c r="D15" s="22">
        <v>238</v>
      </c>
      <c r="E15" s="23">
        <v>230</v>
      </c>
      <c r="F15" s="24">
        <f t="shared" si="0"/>
        <v>218</v>
      </c>
      <c r="G15" s="21">
        <f t="shared" si="1"/>
        <v>238</v>
      </c>
      <c r="H15" s="21">
        <f t="shared" si="2"/>
        <v>178</v>
      </c>
      <c r="I15" s="25">
        <f t="shared" si="3"/>
        <v>0.33707865168539325</v>
      </c>
    </row>
    <row r="16" spans="1:9" ht="15.75">
      <c r="A16" s="26" t="s">
        <v>24</v>
      </c>
      <c r="B16" s="20">
        <v>378</v>
      </c>
      <c r="C16" s="27" t="s">
        <v>21</v>
      </c>
      <c r="D16" s="22">
        <v>469</v>
      </c>
      <c r="E16" s="28">
        <v>449.6240601503759</v>
      </c>
      <c r="F16" s="29">
        <f t="shared" si="0"/>
        <v>432.2080200501253</v>
      </c>
      <c r="G16" s="27">
        <f t="shared" si="1"/>
        <v>469</v>
      </c>
      <c r="H16" s="27">
        <f t="shared" si="2"/>
        <v>378</v>
      </c>
      <c r="I16" s="30">
        <f t="shared" si="3"/>
        <v>0.24074074074074073</v>
      </c>
    </row>
    <row r="17" spans="1:9" ht="15.75">
      <c r="A17" s="19" t="s">
        <v>25</v>
      </c>
      <c r="B17" s="20">
        <v>2242</v>
      </c>
      <c r="C17" s="34">
        <v>2242</v>
      </c>
      <c r="D17" s="22">
        <v>2491</v>
      </c>
      <c r="E17" s="33">
        <v>2491</v>
      </c>
      <c r="F17" s="24">
        <f t="shared" si="0"/>
        <v>2366.5</v>
      </c>
      <c r="G17" s="21">
        <f t="shared" si="1"/>
        <v>2491</v>
      </c>
      <c r="H17" s="21">
        <f t="shared" si="2"/>
        <v>2242</v>
      </c>
      <c r="I17" s="25">
        <f t="shared" si="3"/>
        <v>0.11106155218554861</v>
      </c>
    </row>
    <row r="18" spans="1:9" ht="31.5">
      <c r="A18" s="26" t="s">
        <v>26</v>
      </c>
      <c r="B18" s="20">
        <v>1798</v>
      </c>
      <c r="C18" s="27">
        <v>2242</v>
      </c>
      <c r="D18" s="22">
        <v>2491</v>
      </c>
      <c r="E18" s="33">
        <v>2491</v>
      </c>
      <c r="F18" s="29">
        <f t="shared" si="0"/>
        <v>2255.5</v>
      </c>
      <c r="G18" s="27">
        <f t="shared" si="1"/>
        <v>2491</v>
      </c>
      <c r="H18" s="27">
        <f t="shared" si="2"/>
        <v>1798</v>
      </c>
      <c r="I18" s="30">
        <f t="shared" si="3"/>
        <v>0.38542825361512795</v>
      </c>
    </row>
    <row r="19" spans="1:9" ht="31.5">
      <c r="A19" s="19" t="s">
        <v>27</v>
      </c>
      <c r="B19" s="35">
        <v>1798</v>
      </c>
      <c r="C19" s="34">
        <v>1496</v>
      </c>
      <c r="D19" s="22">
        <v>2112</v>
      </c>
      <c r="E19" s="23">
        <v>1662</v>
      </c>
      <c r="F19" s="24">
        <f t="shared" si="0"/>
        <v>1767</v>
      </c>
      <c r="G19" s="21">
        <f t="shared" si="1"/>
        <v>2112</v>
      </c>
      <c r="H19" s="21">
        <f t="shared" si="2"/>
        <v>1496</v>
      </c>
      <c r="I19" s="25">
        <f t="shared" si="3"/>
        <v>0.4117647058823529</v>
      </c>
    </row>
    <row r="20" spans="1:9" ht="15.75">
      <c r="A20" s="26" t="s">
        <v>28</v>
      </c>
      <c r="B20" s="20">
        <v>1117</v>
      </c>
      <c r="C20" s="27">
        <v>1547</v>
      </c>
      <c r="D20" s="22">
        <v>1719</v>
      </c>
      <c r="E20" s="28" t="s">
        <v>29</v>
      </c>
      <c r="F20" s="29">
        <f t="shared" si="0"/>
        <v>1461</v>
      </c>
      <c r="G20" s="27">
        <f t="shared" si="1"/>
        <v>1719</v>
      </c>
      <c r="H20" s="27">
        <f t="shared" si="2"/>
        <v>1117</v>
      </c>
      <c r="I20" s="30">
        <f t="shared" si="3"/>
        <v>0.5389435989256938</v>
      </c>
    </row>
    <row r="21" spans="1:9" ht="31.5">
      <c r="A21" s="36" t="s">
        <v>30</v>
      </c>
      <c r="B21" s="20">
        <v>719</v>
      </c>
      <c r="C21" s="21">
        <v>809</v>
      </c>
      <c r="D21" s="21">
        <v>1358</v>
      </c>
      <c r="E21" s="33">
        <v>1422</v>
      </c>
      <c r="F21" s="24">
        <f t="shared" si="0"/>
        <v>1077</v>
      </c>
      <c r="G21" s="21">
        <f t="shared" si="1"/>
        <v>1422</v>
      </c>
      <c r="H21" s="21">
        <f t="shared" si="2"/>
        <v>719</v>
      </c>
      <c r="I21" s="25">
        <f t="shared" si="3"/>
        <v>0.9777468706536857</v>
      </c>
    </row>
    <row r="22" spans="1:9" ht="29.25">
      <c r="A22" s="26" t="s">
        <v>31</v>
      </c>
      <c r="B22" s="20">
        <v>499</v>
      </c>
      <c r="C22" s="27">
        <v>678</v>
      </c>
      <c r="D22" s="27">
        <v>689</v>
      </c>
      <c r="E22" s="33">
        <v>893</v>
      </c>
      <c r="F22" s="29">
        <f t="shared" si="0"/>
        <v>689.75</v>
      </c>
      <c r="G22" s="27">
        <f t="shared" si="1"/>
        <v>893</v>
      </c>
      <c r="H22" s="27">
        <f t="shared" si="2"/>
        <v>499</v>
      </c>
      <c r="I22" s="30">
        <f t="shared" si="3"/>
        <v>0.7895791583166333</v>
      </c>
    </row>
    <row r="23" spans="1:9" ht="29.25">
      <c r="A23" s="19" t="s">
        <v>32</v>
      </c>
      <c r="B23" s="20">
        <v>679</v>
      </c>
      <c r="C23" s="21">
        <v>736</v>
      </c>
      <c r="D23" s="22">
        <v>893</v>
      </c>
      <c r="E23" s="23" t="s">
        <v>21</v>
      </c>
      <c r="F23" s="24">
        <f t="shared" si="0"/>
        <v>769.3333333333334</v>
      </c>
      <c r="G23" s="21">
        <f t="shared" si="1"/>
        <v>893</v>
      </c>
      <c r="H23" s="21">
        <f t="shared" si="2"/>
        <v>679</v>
      </c>
      <c r="I23" s="25">
        <f t="shared" si="3"/>
        <v>0.31516936671575846</v>
      </c>
    </row>
    <row r="24" spans="1:9" ht="15.75">
      <c r="A24" s="26" t="s">
        <v>33</v>
      </c>
      <c r="B24" s="37">
        <v>259</v>
      </c>
      <c r="C24" s="27" t="s">
        <v>21</v>
      </c>
      <c r="D24" s="34">
        <v>199</v>
      </c>
      <c r="E24" s="28" t="s">
        <v>29</v>
      </c>
      <c r="F24" s="29">
        <f t="shared" si="0"/>
        <v>229</v>
      </c>
      <c r="G24" s="27">
        <f t="shared" si="1"/>
        <v>259</v>
      </c>
      <c r="H24" s="27">
        <f t="shared" si="2"/>
        <v>199</v>
      </c>
      <c r="I24" s="30">
        <f t="shared" si="3"/>
        <v>0.3015075376884422</v>
      </c>
    </row>
    <row r="25" spans="1:9" ht="15.75">
      <c r="A25" s="19" t="s">
        <v>34</v>
      </c>
      <c r="B25" s="20">
        <v>198</v>
      </c>
      <c r="C25" s="22">
        <v>797.5</v>
      </c>
      <c r="D25" s="21">
        <v>747.5</v>
      </c>
      <c r="E25" s="23">
        <v>747.5</v>
      </c>
      <c r="F25" s="24">
        <f t="shared" si="0"/>
        <v>622.625</v>
      </c>
      <c r="G25" s="21">
        <f t="shared" si="1"/>
        <v>797.5</v>
      </c>
      <c r="H25" s="21">
        <f t="shared" si="2"/>
        <v>198</v>
      </c>
      <c r="I25" s="25">
        <f t="shared" si="3"/>
        <v>3.0277777777777777</v>
      </c>
    </row>
    <row r="26" spans="1:9" ht="15.75">
      <c r="A26" s="26" t="s">
        <v>35</v>
      </c>
      <c r="B26" s="20">
        <v>143.6</v>
      </c>
      <c r="C26" s="22">
        <v>259</v>
      </c>
      <c r="D26" s="27">
        <v>199</v>
      </c>
      <c r="E26" s="28">
        <v>199</v>
      </c>
      <c r="F26" s="29">
        <f t="shared" si="0"/>
        <v>200.15</v>
      </c>
      <c r="G26" s="27">
        <f t="shared" si="1"/>
        <v>259</v>
      </c>
      <c r="H26" s="27">
        <f t="shared" si="2"/>
        <v>143.6</v>
      </c>
      <c r="I26" s="30">
        <f t="shared" si="3"/>
        <v>0.8036211699164346</v>
      </c>
    </row>
    <row r="27" spans="1:9" ht="15.75">
      <c r="A27" s="19" t="s">
        <v>36</v>
      </c>
      <c r="B27" s="20">
        <v>227</v>
      </c>
      <c r="C27" s="21">
        <v>238</v>
      </c>
      <c r="D27" s="22">
        <v>239.33333333333334</v>
      </c>
      <c r="E27" s="23">
        <v>238</v>
      </c>
      <c r="F27" s="24">
        <f t="shared" si="0"/>
        <v>235.58333333333334</v>
      </c>
      <c r="G27" s="21">
        <f t="shared" si="1"/>
        <v>239.33333333333334</v>
      </c>
      <c r="H27" s="21">
        <f t="shared" si="2"/>
        <v>227</v>
      </c>
      <c r="I27" s="25">
        <f t="shared" si="3"/>
        <v>0.05433186490455217</v>
      </c>
    </row>
    <row r="28" spans="1:9" ht="29.25">
      <c r="A28" s="26" t="s">
        <v>37</v>
      </c>
      <c r="B28" s="31">
        <v>244.5</v>
      </c>
      <c r="C28" s="34">
        <v>223</v>
      </c>
      <c r="D28" s="27">
        <v>229.5</v>
      </c>
      <c r="E28" s="33">
        <v>249</v>
      </c>
      <c r="F28" s="29">
        <f t="shared" si="0"/>
        <v>236.5</v>
      </c>
      <c r="G28" s="27">
        <f t="shared" si="1"/>
        <v>249</v>
      </c>
      <c r="H28" s="27">
        <f t="shared" si="2"/>
        <v>223</v>
      </c>
      <c r="I28" s="30">
        <f t="shared" si="3"/>
        <v>0.11659192825112108</v>
      </c>
    </row>
    <row r="29" spans="1:9" ht="15.75">
      <c r="A29" s="19" t="s">
        <v>38</v>
      </c>
      <c r="B29" s="35">
        <v>306</v>
      </c>
      <c r="C29" s="21">
        <v>283</v>
      </c>
      <c r="D29" s="34">
        <v>279.3333333333333</v>
      </c>
      <c r="E29" s="33">
        <v>311.3333333333333</v>
      </c>
      <c r="F29" s="24">
        <f t="shared" si="0"/>
        <v>294.91666666666663</v>
      </c>
      <c r="G29" s="21">
        <f t="shared" si="1"/>
        <v>311.3333333333333</v>
      </c>
      <c r="H29" s="21">
        <f t="shared" si="2"/>
        <v>279.3333333333333</v>
      </c>
      <c r="I29" s="25">
        <f t="shared" si="3"/>
        <v>0.11455847255369929</v>
      </c>
    </row>
    <row r="30" spans="1:9" ht="15.75">
      <c r="A30" s="26" t="s">
        <v>39</v>
      </c>
      <c r="B30" s="20">
        <v>129.5</v>
      </c>
      <c r="C30" s="27">
        <v>139.5</v>
      </c>
      <c r="D30" s="22">
        <v>153</v>
      </c>
      <c r="E30" s="33">
        <v>153</v>
      </c>
      <c r="F30" s="29">
        <f t="shared" si="0"/>
        <v>143.75</v>
      </c>
      <c r="G30" s="27">
        <f t="shared" si="1"/>
        <v>153</v>
      </c>
      <c r="H30" s="27">
        <f t="shared" si="2"/>
        <v>129.5</v>
      </c>
      <c r="I30" s="30">
        <f t="shared" si="3"/>
        <v>0.18146718146718147</v>
      </c>
    </row>
    <row r="31" spans="1:9" ht="15.75">
      <c r="A31" s="38" t="s">
        <v>40</v>
      </c>
      <c r="B31" s="20">
        <v>443.2432432432432</v>
      </c>
      <c r="C31" s="21" t="s">
        <v>29</v>
      </c>
      <c r="D31" s="22">
        <v>535.1351351351351</v>
      </c>
      <c r="E31" s="23">
        <v>513.5135135135135</v>
      </c>
      <c r="F31" s="24">
        <f t="shared" si="0"/>
        <v>497.2972972972973</v>
      </c>
      <c r="G31" s="21">
        <f t="shared" si="1"/>
        <v>535.1351351351351</v>
      </c>
      <c r="H31" s="21">
        <f t="shared" si="2"/>
        <v>443.2432432432432</v>
      </c>
      <c r="I31" s="25">
        <f t="shared" si="3"/>
        <v>0.20731707317073167</v>
      </c>
    </row>
    <row r="32" spans="1:9" ht="15.75">
      <c r="A32" s="26" t="s">
        <v>41</v>
      </c>
      <c r="B32" s="20">
        <v>264.86486486486484</v>
      </c>
      <c r="C32" s="22">
        <v>595</v>
      </c>
      <c r="D32" s="27">
        <v>535.1351351351351</v>
      </c>
      <c r="E32" s="28">
        <v>513.5135135135135</v>
      </c>
      <c r="F32" s="29">
        <f t="shared" si="0"/>
        <v>477.1283783783784</v>
      </c>
      <c r="G32" s="27">
        <f t="shared" si="1"/>
        <v>595</v>
      </c>
      <c r="H32" s="27">
        <f t="shared" si="2"/>
        <v>264.86486486486484</v>
      </c>
      <c r="I32" s="30">
        <f t="shared" si="3"/>
        <v>1.2464285714285717</v>
      </c>
    </row>
    <row r="33" spans="1:9" ht="15.75">
      <c r="A33" s="19" t="s">
        <v>42</v>
      </c>
      <c r="B33" s="20">
        <v>108.43373493975903</v>
      </c>
      <c r="C33" s="21">
        <v>110.8433734939759</v>
      </c>
      <c r="D33" s="22">
        <v>132.53012048192772</v>
      </c>
      <c r="E33" s="23">
        <v>127.71084337349399</v>
      </c>
      <c r="F33" s="24">
        <f t="shared" si="0"/>
        <v>119.87951807228916</v>
      </c>
      <c r="G33" s="21">
        <f t="shared" si="1"/>
        <v>132.53012048192772</v>
      </c>
      <c r="H33" s="21">
        <f t="shared" si="2"/>
        <v>108.43373493975903</v>
      </c>
      <c r="I33" s="25">
        <f t="shared" si="3"/>
        <v>0.22222222222222238</v>
      </c>
    </row>
    <row r="34" spans="1:9" ht="15.75">
      <c r="A34" s="26" t="s">
        <v>43</v>
      </c>
      <c r="B34" s="20">
        <v>92.85714285714286</v>
      </c>
      <c r="C34" s="27">
        <v>110.8433734939759</v>
      </c>
      <c r="D34" s="22">
        <v>132.53012048192772</v>
      </c>
      <c r="E34" s="28">
        <v>127.71084337349399</v>
      </c>
      <c r="F34" s="29">
        <f t="shared" si="0"/>
        <v>115.98537005163513</v>
      </c>
      <c r="G34" s="27">
        <f t="shared" si="1"/>
        <v>132.53012048192772</v>
      </c>
      <c r="H34" s="27">
        <f t="shared" si="2"/>
        <v>92.85714285714286</v>
      </c>
      <c r="I34" s="30">
        <f t="shared" si="3"/>
        <v>0.42724745134383696</v>
      </c>
    </row>
    <row r="35" spans="1:9" ht="15.75">
      <c r="A35" s="19" t="s">
        <v>44</v>
      </c>
      <c r="B35" s="35">
        <v>144.1176470588235</v>
      </c>
      <c r="C35" s="22">
        <v>183.33333333333334</v>
      </c>
      <c r="D35" s="21">
        <v>159.72222222222223</v>
      </c>
      <c r="E35" s="32">
        <v>131.94444444444446</v>
      </c>
      <c r="F35" s="24">
        <f t="shared" si="0"/>
        <v>154.77941176470588</v>
      </c>
      <c r="G35" s="21">
        <f t="shared" si="1"/>
        <v>183.33333333333334</v>
      </c>
      <c r="H35" s="21">
        <f t="shared" si="2"/>
        <v>131.94444444444446</v>
      </c>
      <c r="I35" s="25">
        <f t="shared" si="3"/>
        <v>0.38947368421052625</v>
      </c>
    </row>
    <row r="36" spans="1:9" ht="16.5" customHeight="1">
      <c r="A36" s="26" t="s">
        <v>45</v>
      </c>
      <c r="B36" s="20">
        <v>297.5</v>
      </c>
      <c r="C36" s="22">
        <v>440</v>
      </c>
      <c r="D36" s="27">
        <v>372.5</v>
      </c>
      <c r="E36" s="28">
        <v>347.5</v>
      </c>
      <c r="F36" s="29">
        <f t="shared" si="0"/>
        <v>364.375</v>
      </c>
      <c r="G36" s="27">
        <f t="shared" si="1"/>
        <v>440</v>
      </c>
      <c r="H36" s="27">
        <f t="shared" si="2"/>
        <v>297.5</v>
      </c>
      <c r="I36" s="30">
        <f t="shared" si="3"/>
        <v>0.4789915966386555</v>
      </c>
    </row>
    <row r="37" spans="1:9" ht="29.25">
      <c r="A37" s="19" t="s">
        <v>46</v>
      </c>
      <c r="B37" s="20">
        <v>330</v>
      </c>
      <c r="C37" s="21" t="s">
        <v>29</v>
      </c>
      <c r="D37" s="21">
        <v>472.5</v>
      </c>
      <c r="E37" s="33">
        <v>562.5</v>
      </c>
      <c r="F37" s="24">
        <f t="shared" si="0"/>
        <v>455</v>
      </c>
      <c r="G37" s="21">
        <f t="shared" si="1"/>
        <v>562.5</v>
      </c>
      <c r="H37" s="21">
        <f t="shared" si="2"/>
        <v>330</v>
      </c>
      <c r="I37" s="25">
        <f t="shared" si="3"/>
        <v>0.7045454545454546</v>
      </c>
    </row>
    <row r="38" spans="1:9" ht="31.5">
      <c r="A38" s="26" t="s">
        <v>47</v>
      </c>
      <c r="B38" s="20">
        <v>216.66666666666666</v>
      </c>
      <c r="C38" s="27">
        <v>447.5</v>
      </c>
      <c r="D38" s="27">
        <v>397.5</v>
      </c>
      <c r="E38" s="33">
        <v>562.5</v>
      </c>
      <c r="F38" s="29">
        <f t="shared" si="0"/>
        <v>406.04166666666663</v>
      </c>
      <c r="G38" s="27">
        <f t="shared" si="1"/>
        <v>562.5</v>
      </c>
      <c r="H38" s="27">
        <f t="shared" si="2"/>
        <v>216.66666666666666</v>
      </c>
      <c r="I38" s="30">
        <f t="shared" si="3"/>
        <v>1.5961538461538465</v>
      </c>
    </row>
    <row r="39" spans="1:9" ht="29.25">
      <c r="A39" s="19" t="s">
        <v>48</v>
      </c>
      <c r="B39" s="20">
        <v>330</v>
      </c>
      <c r="C39" s="22">
        <v>722.5</v>
      </c>
      <c r="D39" s="21">
        <v>597.5</v>
      </c>
      <c r="E39" s="23">
        <v>572.5</v>
      </c>
      <c r="F39" s="24">
        <f t="shared" si="0"/>
        <v>555.625</v>
      </c>
      <c r="G39" s="21">
        <f t="shared" si="1"/>
        <v>722.5</v>
      </c>
      <c r="H39" s="21">
        <f t="shared" si="2"/>
        <v>330</v>
      </c>
      <c r="I39" s="25">
        <f t="shared" si="3"/>
        <v>1.1893939393939394</v>
      </c>
    </row>
    <row r="40" spans="1:9" ht="31.5">
      <c r="A40" s="39" t="s">
        <v>49</v>
      </c>
      <c r="B40" s="20">
        <v>286.6666666666667</v>
      </c>
      <c r="C40" s="22">
        <v>672.5</v>
      </c>
      <c r="D40" s="27">
        <v>397.5</v>
      </c>
      <c r="E40" s="28">
        <v>372.5</v>
      </c>
      <c r="F40" s="29">
        <f t="shared" si="0"/>
        <v>432.2916666666667</v>
      </c>
      <c r="G40" s="27">
        <f t="shared" si="1"/>
        <v>672.5</v>
      </c>
      <c r="H40" s="27">
        <f t="shared" si="2"/>
        <v>286.6666666666667</v>
      </c>
      <c r="I40" s="30">
        <f t="shared" si="3"/>
        <v>1.3459302325581395</v>
      </c>
    </row>
    <row r="41" spans="1:9" ht="19.5" customHeight="1">
      <c r="A41" s="19" t="s">
        <v>50</v>
      </c>
      <c r="B41" s="35">
        <v>559</v>
      </c>
      <c r="C41" s="34">
        <v>498.75</v>
      </c>
      <c r="D41" s="21">
        <v>665</v>
      </c>
      <c r="E41" s="33">
        <v>823</v>
      </c>
      <c r="F41" s="24">
        <f t="shared" si="0"/>
        <v>636.4375</v>
      </c>
      <c r="G41" s="21">
        <f t="shared" si="1"/>
        <v>823</v>
      </c>
      <c r="H41" s="21">
        <f t="shared" si="2"/>
        <v>498.75</v>
      </c>
      <c r="I41" s="25">
        <f t="shared" si="3"/>
        <v>0.650125313283208</v>
      </c>
    </row>
    <row r="42" spans="1:9" ht="15.75">
      <c r="A42" s="26" t="s">
        <v>51</v>
      </c>
      <c r="B42" s="20">
        <v>372.5</v>
      </c>
      <c r="C42" s="27">
        <v>398</v>
      </c>
      <c r="D42" s="22">
        <v>518</v>
      </c>
      <c r="E42" s="28">
        <v>446.40434192673</v>
      </c>
      <c r="F42" s="29">
        <f t="shared" si="0"/>
        <v>433.7260854816825</v>
      </c>
      <c r="G42" s="27">
        <f t="shared" si="1"/>
        <v>518</v>
      </c>
      <c r="H42" s="27">
        <f t="shared" si="2"/>
        <v>372.5</v>
      </c>
      <c r="I42" s="30">
        <f t="shared" si="3"/>
        <v>0.3906040268456376</v>
      </c>
    </row>
    <row r="43" spans="1:9" ht="15.75">
      <c r="A43" s="19" t="s">
        <v>52</v>
      </c>
      <c r="B43" s="20">
        <v>490</v>
      </c>
      <c r="C43" s="21">
        <v>498</v>
      </c>
      <c r="D43" s="22">
        <v>678</v>
      </c>
      <c r="E43" s="23">
        <v>670</v>
      </c>
      <c r="F43" s="24">
        <f t="shared" si="0"/>
        <v>584</v>
      </c>
      <c r="G43" s="21">
        <f t="shared" si="1"/>
        <v>678</v>
      </c>
      <c r="H43" s="21">
        <f t="shared" si="2"/>
        <v>490</v>
      </c>
      <c r="I43" s="25">
        <f t="shared" si="3"/>
        <v>0.3836734693877551</v>
      </c>
    </row>
    <row r="44" spans="1:9" ht="15.75">
      <c r="A44" s="26" t="s">
        <v>53</v>
      </c>
      <c r="B44" s="20">
        <v>767</v>
      </c>
      <c r="C44" s="22">
        <v>864</v>
      </c>
      <c r="D44" s="40">
        <v>776</v>
      </c>
      <c r="E44" s="41">
        <v>789</v>
      </c>
      <c r="F44" s="29">
        <f t="shared" si="0"/>
        <v>799</v>
      </c>
      <c r="G44" s="27">
        <f t="shared" si="1"/>
        <v>864</v>
      </c>
      <c r="H44" s="27">
        <f t="shared" si="2"/>
        <v>767</v>
      </c>
      <c r="I44" s="30">
        <f t="shared" si="3"/>
        <v>0.12646675358539766</v>
      </c>
    </row>
    <row r="45" spans="1:9" ht="30" thickBot="1">
      <c r="A45" s="42" t="s">
        <v>54</v>
      </c>
      <c r="B45" s="43">
        <v>358</v>
      </c>
      <c r="C45" s="44">
        <v>595</v>
      </c>
      <c r="D45" s="44">
        <v>498</v>
      </c>
      <c r="E45" s="45">
        <v>648</v>
      </c>
      <c r="F45" s="46">
        <f t="shared" si="0"/>
        <v>524.75</v>
      </c>
      <c r="G45" s="44">
        <f t="shared" si="1"/>
        <v>648</v>
      </c>
      <c r="H45" s="44">
        <f t="shared" si="2"/>
        <v>358</v>
      </c>
      <c r="I45" s="47">
        <f t="shared" si="3"/>
        <v>0.8100558659217877</v>
      </c>
    </row>
    <row r="46" ht="13.5" thickBot="1"/>
    <row r="47" ht="15.75">
      <c r="A47" s="48" t="s">
        <v>55</v>
      </c>
    </row>
    <row r="48" ht="16.5" thickBot="1">
      <c r="A48" s="49" t="s">
        <v>56</v>
      </c>
    </row>
  </sheetData>
  <printOptions/>
  <pageMargins left="0.16" right="0.17" top="0.16" bottom="0.17" header="0.5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Henný Hinz</cp:lastModifiedBy>
  <cp:lastPrinted>2006-09-06T11:51:39Z</cp:lastPrinted>
  <dcterms:created xsi:type="dcterms:W3CDTF">2006-09-06T11:50:18Z</dcterms:created>
  <dcterms:modified xsi:type="dcterms:W3CDTF">2006-09-06T17:18:55Z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