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<sst xmlns="http://schemas.openxmlformats.org/spreadsheetml/2006/main" count="214" uniqueCount="63">
  <si>
    <t>Kjöt</t>
  </si>
  <si>
    <t>Viðbit og ostur</t>
  </si>
  <si>
    <t>Nýmjólk 1 l</t>
  </si>
  <si>
    <t>Rjómi 1/2 l</t>
  </si>
  <si>
    <t xml:space="preserve">Matreiðslurjómi 1/2 l </t>
  </si>
  <si>
    <t>Jólabrie 250 g</t>
  </si>
  <si>
    <t>Smjörvi 300 g</t>
  </si>
  <si>
    <t>Brauð  og kökur</t>
  </si>
  <si>
    <t xml:space="preserve">Göteborgs Piparkökuhjörtu 400 g </t>
  </si>
  <si>
    <t>Frón - Vanilluhringir 300 g.  - askja</t>
  </si>
  <si>
    <t>Konfekt</t>
  </si>
  <si>
    <t xml:space="preserve">Nóa konfekt í kassa 1 kg </t>
  </si>
  <si>
    <t>Machintoch Quality Street 438 g - lítill kassi</t>
  </si>
  <si>
    <t>Linda Konfektkassi 460 g</t>
  </si>
  <si>
    <t>Tilda long grain 1 kg. - ljósblár pakki</t>
  </si>
  <si>
    <t>Gos og malt</t>
  </si>
  <si>
    <t>Egils appelsín 2 l</t>
  </si>
  <si>
    <t>Egils malt 1/2 l - dós</t>
  </si>
  <si>
    <t>Egils jólaöl 1/2 l dós</t>
  </si>
  <si>
    <t>Þykkvabæjar Skyndkartöflur forsoðnar 1 kg.</t>
  </si>
  <si>
    <t>Dósamatur</t>
  </si>
  <si>
    <t>Ís</t>
  </si>
  <si>
    <t xml:space="preserve">Emmessís - Daim jólaískrans </t>
  </si>
  <si>
    <t>Kjörís Jólaís 2 lítrar</t>
  </si>
  <si>
    <t>Kaffi</t>
  </si>
  <si>
    <t>Te og kaffi - Jólakaffi 400 g</t>
  </si>
  <si>
    <t>Merrild 103 - 500 g</t>
  </si>
  <si>
    <t>Fjarðarkaup Hfj</t>
  </si>
  <si>
    <t xml:space="preserve">Krónan, Grandi                 </t>
  </si>
  <si>
    <t xml:space="preserve">Samkaup Úrval, Miðvangi Hfj                 </t>
  </si>
  <si>
    <t xml:space="preserve">Kaskó Vesturbergi </t>
  </si>
  <si>
    <t>Nettó Mjódd</t>
  </si>
  <si>
    <t>Meðalverð</t>
  </si>
  <si>
    <t>Hæsta verð</t>
  </si>
  <si>
    <t>Lægsta verð</t>
  </si>
  <si>
    <t>Mæli- einingar verð</t>
  </si>
  <si>
    <t>SS-Birkireykt hangilæri - úrbeinað, kg</t>
  </si>
  <si>
    <t>KEA Hamborgarhryggur - með beini, kg</t>
  </si>
  <si>
    <t>Kalkúnn heill - frosinn, kg</t>
  </si>
  <si>
    <t>Kristjáns Laufabrauð - steikt 15 kökur</t>
  </si>
  <si>
    <t>Úrvals Flatkökur 4 stk, 170 g</t>
  </si>
  <si>
    <t>Kexsmiðjan - Jólasmákökur með súkkulaðibitum 350 g. - askja</t>
  </si>
  <si>
    <t>Myllan - Jólaterta m. sultu og kremi 600 g - stór í rauðum umbúðum</t>
  </si>
  <si>
    <t>Myllan - Fitty samlokubrauð 500 g</t>
  </si>
  <si>
    <t xml:space="preserve">Síríus Konsum suðusúkkulaði 300 g ( þrjár plötur saman) </t>
  </si>
  <si>
    <t xml:space="preserve">Coca cola 2 lítrar x 4 - kippa </t>
  </si>
  <si>
    <t>Epli rauð, per.kg</t>
  </si>
  <si>
    <t>Ísl. sveppir í pakka, 250 g</t>
  </si>
  <si>
    <t>Íslenskir tómatar,6 saman í pakka, sérvaldir, kg.</t>
  </si>
  <si>
    <t>Íslensk agúrka, per.kg</t>
  </si>
  <si>
    <t>Ora grænar baunir 450 g</t>
  </si>
  <si>
    <t>Beavais rauðkál 580 g</t>
  </si>
  <si>
    <t>e</t>
  </si>
  <si>
    <t>e.kg</t>
  </si>
  <si>
    <t>Brauðostur 26% - lítið stykki, kg.</t>
  </si>
  <si>
    <t>Bónus kringlunni</t>
  </si>
  <si>
    <t>Mandarínur/klemetínur í lausu, per.kg</t>
  </si>
  <si>
    <t>Grænmeti og ávextir</t>
  </si>
  <si>
    <t>Hrísgrjón</t>
  </si>
  <si>
    <t>Munu á hæsta og lægsta verði</t>
  </si>
  <si>
    <t>Bónus, Kringlunni</t>
  </si>
  <si>
    <t>e = vara ekki til eða ekki aðgengileg verðtökufólki</t>
  </si>
  <si>
    <t>e.kg. = kílóaverð ekki gefið upp á verðstrimli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</si>
</sst>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name val="Garamond"/>
      <family val="1"/>
    </font>
    <font>
      <sz val="12"/>
      <name val="Garamond"/>
      <family val="1"/>
    </font>
    <font>
      <sz val="10"/>
      <name val="Arial"/>
      <family val="0"/>
    </font>
    <font>
      <b/>
      <sz val="12"/>
      <name val="Garamond"/>
      <family val="1"/>
    </font>
    <font>
      <b/>
      <sz val="10"/>
      <name val="Garamond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7" fillId="0" borderId="10" xfId="55" applyNumberFormat="1" applyFont="1" applyBorder="1" applyAlignment="1">
      <alignment horizontal="center"/>
      <protection/>
    </xf>
    <xf numFmtId="3" fontId="7" fillId="0" borderId="10" xfId="55" applyNumberFormat="1" applyFont="1" applyFill="1" applyBorder="1" applyAlignment="1">
      <alignment horizontal="center"/>
      <protection/>
    </xf>
    <xf numFmtId="3" fontId="5" fillId="33" borderId="11" xfId="55" applyNumberFormat="1" applyFont="1" applyFill="1" applyBorder="1" applyAlignment="1">
      <alignment horizontal="center" textRotation="90"/>
      <protection/>
    </xf>
    <xf numFmtId="3" fontId="5" fillId="0" borderId="12" xfId="55" applyNumberFormat="1" applyFont="1" applyFill="1" applyBorder="1" applyAlignment="1">
      <alignment horizontal="center" textRotation="90"/>
      <protection/>
    </xf>
    <xf numFmtId="3" fontId="5" fillId="0" borderId="11" xfId="55" applyNumberFormat="1" applyFont="1" applyFill="1" applyBorder="1" applyAlignment="1">
      <alignment horizontal="center" textRotation="90"/>
      <protection/>
    </xf>
    <xf numFmtId="3" fontId="7" fillId="34" borderId="10" xfId="55" applyNumberFormat="1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  <xf numFmtId="3" fontId="7" fillId="34" borderId="10" xfId="55" applyNumberFormat="1" applyFont="1" applyFill="1" applyBorder="1" applyAlignment="1">
      <alignment horizontal="right"/>
      <protection/>
    </xf>
    <xf numFmtId="0" fontId="0" fillId="34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6" fillId="0" borderId="12" xfId="55" applyFont="1" applyFill="1" applyBorder="1" applyAlignment="1">
      <alignment horizontal="center" wrapText="1"/>
      <protection/>
    </xf>
    <xf numFmtId="0" fontId="6" fillId="0" borderId="12" xfId="55" applyFont="1" applyFill="1" applyBorder="1" applyAlignment="1">
      <alignment horizontal="right" wrapText="1"/>
      <protection/>
    </xf>
    <xf numFmtId="3" fontId="7" fillId="35" borderId="10" xfId="55" applyNumberFormat="1" applyFont="1" applyFill="1" applyBorder="1" applyAlignment="1">
      <alignment horizontal="center"/>
      <protection/>
    </xf>
    <xf numFmtId="164" fontId="7" fillId="0" borderId="10" xfId="55" applyNumberFormat="1" applyFont="1" applyBorder="1" applyAlignment="1">
      <alignment horizontal="center"/>
      <protection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7" fillId="36" borderId="10" xfId="55" applyNumberFormat="1" applyFont="1" applyFill="1" applyBorder="1" applyAlignment="1">
      <alignment horizontal="center"/>
      <protection/>
    </xf>
    <xf numFmtId="3" fontId="5" fillId="35" borderId="11" xfId="55" applyNumberFormat="1" applyFont="1" applyFill="1" applyBorder="1" applyAlignment="1">
      <alignment horizontal="center" textRotation="90"/>
      <protection/>
    </xf>
    <xf numFmtId="0" fontId="5" fillId="36" borderId="13" xfId="55" applyFont="1" applyFill="1" applyBorder="1" applyAlignment="1">
      <alignment horizontal="center" textRotation="90"/>
      <protection/>
    </xf>
    <xf numFmtId="0" fontId="5" fillId="37" borderId="13" xfId="55" applyFont="1" applyFill="1" applyBorder="1" applyAlignment="1">
      <alignment horizont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0">
      <selection activeCell="A56" sqref="A56"/>
    </sheetView>
  </sheetViews>
  <sheetFormatPr defaultColWidth="9.140625" defaultRowHeight="12.75"/>
  <cols>
    <col min="1" max="1" width="62.421875" style="0" customWidth="1"/>
  </cols>
  <sheetData>
    <row r="1" spans="2:11" ht="168.75" customHeight="1" thickBot="1">
      <c r="B1" s="7" t="s">
        <v>27</v>
      </c>
      <c r="C1" s="7" t="s">
        <v>60</v>
      </c>
      <c r="D1" s="7" t="s">
        <v>28</v>
      </c>
      <c r="E1" s="7" t="s">
        <v>29</v>
      </c>
      <c r="F1" s="8" t="s">
        <v>30</v>
      </c>
      <c r="G1" s="7" t="s">
        <v>31</v>
      </c>
      <c r="H1" s="6" t="s">
        <v>32</v>
      </c>
      <c r="I1" s="24" t="s">
        <v>33</v>
      </c>
      <c r="J1" s="25" t="s">
        <v>34</v>
      </c>
      <c r="K1" s="26" t="s">
        <v>59</v>
      </c>
    </row>
    <row r="2" spans="1:11" ht="15.75" customHeight="1">
      <c r="A2" s="1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>
      <c r="A3" s="2" t="s">
        <v>36</v>
      </c>
      <c r="B3" s="19">
        <v>2598</v>
      </c>
      <c r="C3" s="23">
        <v>1889</v>
      </c>
      <c r="D3" s="23">
        <v>1889</v>
      </c>
      <c r="E3" s="9" t="s">
        <v>53</v>
      </c>
      <c r="F3" s="9" t="s">
        <v>53</v>
      </c>
      <c r="G3" s="9" t="s">
        <v>53</v>
      </c>
      <c r="H3" s="4">
        <f>AVERAGE(B3:G3)</f>
        <v>2125.3333333333335</v>
      </c>
      <c r="I3" s="4">
        <f>MAX(B3:G3)</f>
        <v>2598</v>
      </c>
      <c r="J3" s="4">
        <f>MIN(B3:G3)</f>
        <v>1889</v>
      </c>
      <c r="K3" s="20">
        <f>I3/J3-1</f>
        <v>0.37533086289041817</v>
      </c>
    </row>
    <row r="4" spans="1:11" ht="15.75" customHeight="1">
      <c r="A4" s="2" t="s">
        <v>37</v>
      </c>
      <c r="B4" s="19">
        <v>1794</v>
      </c>
      <c r="C4" s="23">
        <v>1525</v>
      </c>
      <c r="D4" s="9">
        <v>1615</v>
      </c>
      <c r="E4" s="9" t="s">
        <v>53</v>
      </c>
      <c r="F4" s="9" t="s">
        <v>53</v>
      </c>
      <c r="G4" s="9" t="s">
        <v>53</v>
      </c>
      <c r="H4" s="4">
        <f>AVERAGE(B4:G4)</f>
        <v>1644.6666666666667</v>
      </c>
      <c r="I4" s="4">
        <f>MAX(B4:G4)</f>
        <v>1794</v>
      </c>
      <c r="J4" s="4">
        <f>MIN(B4:G4)</f>
        <v>1525</v>
      </c>
      <c r="K4" s="20">
        <f aca="true" t="shared" si="0" ref="K4:K39">I4/J4-1</f>
        <v>0.17639344262295076</v>
      </c>
    </row>
    <row r="5" spans="1:11" ht="15.75" customHeight="1">
      <c r="A5" s="2" t="s">
        <v>38</v>
      </c>
      <c r="B5" s="9">
        <v>798</v>
      </c>
      <c r="C5" s="23">
        <v>698</v>
      </c>
      <c r="D5" s="9">
        <v>899</v>
      </c>
      <c r="E5" s="19">
        <v>949</v>
      </c>
      <c r="F5" s="9">
        <v>899</v>
      </c>
      <c r="G5" s="9">
        <v>899</v>
      </c>
      <c r="H5" s="4">
        <f>AVERAGE(B5:G5)</f>
        <v>857</v>
      </c>
      <c r="I5" s="4">
        <f>MAX(B5:G5)</f>
        <v>949</v>
      </c>
      <c r="J5" s="4">
        <f>MIN(B5:G5)</f>
        <v>698</v>
      </c>
      <c r="K5" s="20">
        <f t="shared" si="0"/>
        <v>0.3595988538681949</v>
      </c>
    </row>
    <row r="6" spans="1:11" ht="15.75" customHeight="1">
      <c r="A6" s="1" t="s">
        <v>1</v>
      </c>
      <c r="B6" s="9"/>
      <c r="C6" s="5"/>
      <c r="D6" s="9"/>
      <c r="E6" s="9"/>
      <c r="F6" s="9"/>
      <c r="G6" s="9"/>
      <c r="H6" s="4"/>
      <c r="I6" s="4"/>
      <c r="J6" s="4"/>
      <c r="K6" s="20"/>
    </row>
    <row r="7" spans="1:11" ht="15.75" customHeight="1">
      <c r="A7" s="2" t="s">
        <v>2</v>
      </c>
      <c r="B7" s="9">
        <v>75</v>
      </c>
      <c r="C7" s="23">
        <v>72</v>
      </c>
      <c r="D7" s="9">
        <v>73</v>
      </c>
      <c r="E7" s="19">
        <v>80</v>
      </c>
      <c r="F7" s="9">
        <v>73</v>
      </c>
      <c r="G7" s="9">
        <v>74</v>
      </c>
      <c r="H7" s="4">
        <f>AVERAGE(B7:G7)</f>
        <v>74.5</v>
      </c>
      <c r="I7" s="4">
        <f>MAX(B7:G7)</f>
        <v>80</v>
      </c>
      <c r="J7" s="4">
        <f>MIN(B7:G7)</f>
        <v>72</v>
      </c>
      <c r="K7" s="20">
        <f t="shared" si="0"/>
        <v>0.11111111111111116</v>
      </c>
    </row>
    <row r="8" spans="1:11" ht="15.75" customHeight="1">
      <c r="A8" s="2" t="s">
        <v>3</v>
      </c>
      <c r="B8" s="9">
        <v>308</v>
      </c>
      <c r="C8" s="23">
        <v>295</v>
      </c>
      <c r="D8" s="9">
        <v>296</v>
      </c>
      <c r="E8" s="19">
        <v>335</v>
      </c>
      <c r="F8" s="9" t="s">
        <v>52</v>
      </c>
      <c r="G8" s="9">
        <v>299</v>
      </c>
      <c r="H8" s="4">
        <f>AVERAGE(B8:G8)</f>
        <v>306.6</v>
      </c>
      <c r="I8" s="4">
        <f>MAX(B8:G8)</f>
        <v>335</v>
      </c>
      <c r="J8" s="4">
        <f>MIN(B8:G8)</f>
        <v>295</v>
      </c>
      <c r="K8" s="20">
        <f t="shared" si="0"/>
        <v>0.13559322033898313</v>
      </c>
    </row>
    <row r="9" spans="1:11" ht="15.75" customHeight="1">
      <c r="A9" s="2" t="s">
        <v>4</v>
      </c>
      <c r="B9" s="9">
        <v>159</v>
      </c>
      <c r="C9" s="23">
        <v>155</v>
      </c>
      <c r="D9" s="9">
        <v>156</v>
      </c>
      <c r="E9" s="19">
        <v>174</v>
      </c>
      <c r="F9" s="9">
        <v>157</v>
      </c>
      <c r="G9" s="9">
        <v>158</v>
      </c>
      <c r="H9" s="4">
        <f>AVERAGE(B9:G9)</f>
        <v>159.83333333333334</v>
      </c>
      <c r="I9" s="4">
        <f>MAX(B9:G9)</f>
        <v>174</v>
      </c>
      <c r="J9" s="4">
        <f>MIN(B9:G9)</f>
        <v>155</v>
      </c>
      <c r="K9" s="20">
        <f t="shared" si="0"/>
        <v>0.1225806451612903</v>
      </c>
    </row>
    <row r="10" spans="1:11" ht="15.75" customHeight="1">
      <c r="A10" s="2" t="s">
        <v>5</v>
      </c>
      <c r="B10" s="19">
        <v>419</v>
      </c>
      <c r="C10" s="23">
        <v>387</v>
      </c>
      <c r="D10" s="9">
        <v>390</v>
      </c>
      <c r="E10" s="9" t="s">
        <v>52</v>
      </c>
      <c r="F10" s="9" t="s">
        <v>52</v>
      </c>
      <c r="G10" s="9" t="s">
        <v>52</v>
      </c>
      <c r="H10" s="4">
        <f>AVERAGE(B10:G10)</f>
        <v>398.6666666666667</v>
      </c>
      <c r="I10" s="4">
        <f>MAX(B10:G10)</f>
        <v>419</v>
      </c>
      <c r="J10" s="4">
        <f>MIN(B10:G10)</f>
        <v>387</v>
      </c>
      <c r="K10" s="20">
        <f t="shared" si="0"/>
        <v>0.08268733850129206</v>
      </c>
    </row>
    <row r="11" spans="1:11" ht="15.75" customHeight="1">
      <c r="A11" s="3" t="s">
        <v>6</v>
      </c>
      <c r="B11" s="9">
        <v>156</v>
      </c>
      <c r="C11" s="23">
        <v>139</v>
      </c>
      <c r="D11" s="9">
        <v>140</v>
      </c>
      <c r="E11" s="19">
        <v>165</v>
      </c>
      <c r="F11" s="9">
        <v>145</v>
      </c>
      <c r="G11" s="9">
        <v>150</v>
      </c>
      <c r="H11" s="4">
        <f>AVERAGE(B11:G11)</f>
        <v>149.16666666666666</v>
      </c>
      <c r="I11" s="4">
        <f>MAX(B11:G11)</f>
        <v>165</v>
      </c>
      <c r="J11" s="4">
        <f>MIN(B11:G11)</f>
        <v>139</v>
      </c>
      <c r="K11" s="20">
        <f t="shared" si="0"/>
        <v>0.18705035971223016</v>
      </c>
    </row>
    <row r="12" spans="1:11" ht="15.75" customHeight="1">
      <c r="A12" s="2" t="s">
        <v>54</v>
      </c>
      <c r="B12" s="19">
        <v>997</v>
      </c>
      <c r="C12" s="23">
        <v>907</v>
      </c>
      <c r="D12" s="23">
        <v>907</v>
      </c>
      <c r="E12" s="9" t="s">
        <v>53</v>
      </c>
      <c r="F12" s="9" t="s">
        <v>53</v>
      </c>
      <c r="G12" s="9" t="s">
        <v>53</v>
      </c>
      <c r="H12" s="4">
        <f>AVERAGE(B12:G12)</f>
        <v>937</v>
      </c>
      <c r="I12" s="4">
        <f>MAX(B12:G12)</f>
        <v>997</v>
      </c>
      <c r="J12" s="4">
        <f>MIN(B12:G12)</f>
        <v>907</v>
      </c>
      <c r="K12" s="20">
        <f t="shared" si="0"/>
        <v>0.09922822491730976</v>
      </c>
    </row>
    <row r="13" spans="1:11" ht="15.75" customHeight="1">
      <c r="A13" s="1" t="s">
        <v>7</v>
      </c>
      <c r="B13" s="9"/>
      <c r="C13" s="9"/>
      <c r="D13" s="9"/>
      <c r="E13" s="9"/>
      <c r="F13" s="9"/>
      <c r="G13" s="9"/>
      <c r="H13" s="4"/>
      <c r="I13" s="4"/>
      <c r="J13" s="4"/>
      <c r="K13" s="20"/>
    </row>
    <row r="14" spans="1:11" ht="15.75" customHeight="1">
      <c r="A14" s="2" t="s">
        <v>39</v>
      </c>
      <c r="B14" s="9">
        <v>1298</v>
      </c>
      <c r="C14" s="23">
        <v>1098</v>
      </c>
      <c r="D14" s="9">
        <v>1499</v>
      </c>
      <c r="E14" s="19">
        <v>1695</v>
      </c>
      <c r="F14" s="9">
        <v>1198</v>
      </c>
      <c r="G14" s="9">
        <v>1199</v>
      </c>
      <c r="H14" s="4">
        <f>AVERAGE(B14:G14)</f>
        <v>1331.1666666666667</v>
      </c>
      <c r="I14" s="4">
        <f>MAX(B14:G14)</f>
        <v>1695</v>
      </c>
      <c r="J14" s="4">
        <f>MIN(B14:G14)</f>
        <v>1098</v>
      </c>
      <c r="K14" s="20">
        <f t="shared" si="0"/>
        <v>0.5437158469945356</v>
      </c>
    </row>
    <row r="15" spans="1:11" ht="15.75" customHeight="1">
      <c r="A15" s="2" t="s">
        <v>40</v>
      </c>
      <c r="B15" s="9">
        <v>80</v>
      </c>
      <c r="C15" s="23">
        <v>60</v>
      </c>
      <c r="D15" s="9">
        <v>61</v>
      </c>
      <c r="E15" s="19">
        <v>87</v>
      </c>
      <c r="F15" s="9">
        <v>63</v>
      </c>
      <c r="G15" s="9">
        <v>65</v>
      </c>
      <c r="H15" s="4">
        <f>AVERAGE(B15:G15)</f>
        <v>69.33333333333333</v>
      </c>
      <c r="I15" s="4">
        <f>MAX(B15:G15)</f>
        <v>87</v>
      </c>
      <c r="J15" s="4">
        <f>MIN(B15:G15)</f>
        <v>60</v>
      </c>
      <c r="K15" s="20">
        <f t="shared" si="0"/>
        <v>0.44999999999999996</v>
      </c>
    </row>
    <row r="16" spans="1:11" ht="15.75" customHeight="1">
      <c r="A16" s="2" t="s">
        <v>41</v>
      </c>
      <c r="B16" s="19">
        <v>498</v>
      </c>
      <c r="C16" s="9" t="s">
        <v>52</v>
      </c>
      <c r="D16" s="9">
        <v>479</v>
      </c>
      <c r="E16" s="23">
        <v>472</v>
      </c>
      <c r="F16" s="9" t="s">
        <v>52</v>
      </c>
      <c r="G16" s="9" t="s">
        <v>52</v>
      </c>
      <c r="H16" s="4">
        <f>AVERAGE(B16:G16)</f>
        <v>483</v>
      </c>
      <c r="I16" s="4">
        <f>MAX(B16:G16)</f>
        <v>498</v>
      </c>
      <c r="J16" s="4">
        <f>MIN(B16:G16)</f>
        <v>472</v>
      </c>
      <c r="K16" s="20">
        <f t="shared" si="0"/>
        <v>0.05508474576271194</v>
      </c>
    </row>
    <row r="17" spans="1:11" ht="15.75" customHeight="1">
      <c r="A17" s="2" t="s">
        <v>8</v>
      </c>
      <c r="B17" s="9">
        <v>298</v>
      </c>
      <c r="C17" s="9" t="s">
        <v>52</v>
      </c>
      <c r="D17" s="19">
        <v>299</v>
      </c>
      <c r="E17" s="9" t="s">
        <v>52</v>
      </c>
      <c r="F17" s="23">
        <v>289</v>
      </c>
      <c r="G17" s="23">
        <v>289</v>
      </c>
      <c r="H17" s="4">
        <f>AVERAGE(B17:G17)</f>
        <v>293.75</v>
      </c>
      <c r="I17" s="4">
        <f>MAX(B17:G17)</f>
        <v>299</v>
      </c>
      <c r="J17" s="4">
        <f>MIN(B17:G17)</f>
        <v>289</v>
      </c>
      <c r="K17" s="20">
        <f t="shared" si="0"/>
        <v>0.03460207612456756</v>
      </c>
    </row>
    <row r="18" spans="1:11" ht="15.75" customHeight="1">
      <c r="A18" s="2" t="s">
        <v>9</v>
      </c>
      <c r="B18" s="23">
        <v>398</v>
      </c>
      <c r="C18" s="9" t="s">
        <v>52</v>
      </c>
      <c r="D18" s="9" t="s">
        <v>52</v>
      </c>
      <c r="E18" s="19">
        <v>449</v>
      </c>
      <c r="F18" s="9" t="s">
        <v>52</v>
      </c>
      <c r="G18" s="9">
        <v>399</v>
      </c>
      <c r="H18" s="4">
        <f>AVERAGE(B18:G18)</f>
        <v>415.3333333333333</v>
      </c>
      <c r="I18" s="4">
        <f>MAX(B18:G18)</f>
        <v>449</v>
      </c>
      <c r="J18" s="4">
        <f>MIN(B18:G18)</f>
        <v>398</v>
      </c>
      <c r="K18" s="20">
        <f t="shared" si="0"/>
        <v>0.12814070351758788</v>
      </c>
    </row>
    <row r="19" spans="1:11" ht="15.75" customHeight="1">
      <c r="A19" s="2" t="s">
        <v>42</v>
      </c>
      <c r="B19" s="9">
        <v>398</v>
      </c>
      <c r="C19" s="23">
        <v>357</v>
      </c>
      <c r="D19" s="9">
        <v>359</v>
      </c>
      <c r="E19" s="19">
        <v>619</v>
      </c>
      <c r="F19" s="9">
        <v>398</v>
      </c>
      <c r="G19" s="9">
        <v>399</v>
      </c>
      <c r="H19" s="4">
        <f>AVERAGE(B19:G19)</f>
        <v>421.6666666666667</v>
      </c>
      <c r="I19" s="4">
        <f>MAX(B19:G19)</f>
        <v>619</v>
      </c>
      <c r="J19" s="4">
        <f>MIN(B19:G19)</f>
        <v>357</v>
      </c>
      <c r="K19" s="20">
        <f t="shared" si="0"/>
        <v>0.7338935574229692</v>
      </c>
    </row>
    <row r="20" spans="1:11" ht="15.75" customHeight="1">
      <c r="A20" s="2" t="s">
        <v>43</v>
      </c>
      <c r="B20" s="9">
        <v>219</v>
      </c>
      <c r="C20" s="23">
        <v>122</v>
      </c>
      <c r="D20" s="9">
        <v>123</v>
      </c>
      <c r="E20" s="19">
        <v>289</v>
      </c>
      <c r="F20" s="9">
        <v>175</v>
      </c>
      <c r="G20" s="9">
        <v>179</v>
      </c>
      <c r="H20" s="4">
        <f>AVERAGE(B20:G20)</f>
        <v>184.5</v>
      </c>
      <c r="I20" s="4">
        <f>MAX(B20:G20)</f>
        <v>289</v>
      </c>
      <c r="J20" s="4">
        <f>MIN(B20:G20)</f>
        <v>122</v>
      </c>
      <c r="K20" s="20">
        <f t="shared" si="0"/>
        <v>1.3688524590163933</v>
      </c>
    </row>
    <row r="21" spans="1:11" ht="15.75" customHeight="1">
      <c r="A21" s="1" t="s">
        <v>10</v>
      </c>
      <c r="B21" s="9"/>
      <c r="C21" s="9"/>
      <c r="D21" s="9"/>
      <c r="E21" s="9"/>
      <c r="F21" s="9"/>
      <c r="G21" s="9"/>
      <c r="H21" s="4"/>
      <c r="I21" s="4"/>
      <c r="J21" s="4"/>
      <c r="K21" s="20"/>
    </row>
    <row r="22" spans="1:11" ht="15.75" customHeight="1">
      <c r="A22" s="2" t="s">
        <v>11</v>
      </c>
      <c r="B22" s="19">
        <v>1989</v>
      </c>
      <c r="C22" s="23">
        <v>1789</v>
      </c>
      <c r="D22" s="9">
        <v>1799</v>
      </c>
      <c r="E22" s="9" t="s">
        <v>52</v>
      </c>
      <c r="F22" s="9" t="s">
        <v>52</v>
      </c>
      <c r="G22" s="9">
        <v>1790</v>
      </c>
      <c r="H22" s="4">
        <f>AVERAGE(B22:G22)</f>
        <v>1841.75</v>
      </c>
      <c r="I22" s="4">
        <f>MAX(B22:G22)</f>
        <v>1989</v>
      </c>
      <c r="J22" s="4">
        <f>MIN(B22:G22)</f>
        <v>1789</v>
      </c>
      <c r="K22" s="20">
        <f t="shared" si="0"/>
        <v>0.11179429849077693</v>
      </c>
    </row>
    <row r="23" spans="1:11" ht="15.75" customHeight="1">
      <c r="A23" s="2" t="s">
        <v>12</v>
      </c>
      <c r="B23" s="9">
        <v>698</v>
      </c>
      <c r="C23" s="23">
        <v>539</v>
      </c>
      <c r="D23" s="9">
        <v>540</v>
      </c>
      <c r="E23" s="19">
        <v>699</v>
      </c>
      <c r="F23" s="9" t="s">
        <v>52</v>
      </c>
      <c r="G23" s="9" t="s">
        <v>52</v>
      </c>
      <c r="H23" s="4">
        <f>AVERAGE(B23:G23)</f>
        <v>619</v>
      </c>
      <c r="I23" s="4">
        <f>MAX(B23:G23)</f>
        <v>699</v>
      </c>
      <c r="J23" s="4">
        <f>MIN(B23:G23)</f>
        <v>539</v>
      </c>
      <c r="K23" s="20">
        <f t="shared" si="0"/>
        <v>0.2968460111317255</v>
      </c>
    </row>
    <row r="24" spans="1:11" ht="15.75" customHeight="1">
      <c r="A24" s="2" t="s">
        <v>13</v>
      </c>
      <c r="B24" s="9">
        <v>958</v>
      </c>
      <c r="C24" s="9" t="s">
        <v>52</v>
      </c>
      <c r="D24" s="23">
        <v>799</v>
      </c>
      <c r="E24" s="19">
        <v>1099</v>
      </c>
      <c r="F24" s="9" t="s">
        <v>52</v>
      </c>
      <c r="G24" s="9">
        <v>799</v>
      </c>
      <c r="H24" s="4">
        <f>AVERAGE(B24:G24)</f>
        <v>913.75</v>
      </c>
      <c r="I24" s="4">
        <f>MAX(B24:G24)</f>
        <v>1099</v>
      </c>
      <c r="J24" s="4">
        <f>MIN(B24:G24)</f>
        <v>799</v>
      </c>
      <c r="K24" s="20">
        <f t="shared" si="0"/>
        <v>0.3754693366708386</v>
      </c>
    </row>
    <row r="25" spans="1:11" ht="15.75" customHeight="1">
      <c r="A25" s="3" t="s">
        <v>44</v>
      </c>
      <c r="B25" s="9" t="s">
        <v>52</v>
      </c>
      <c r="C25" s="23">
        <v>256</v>
      </c>
      <c r="D25" s="19">
        <v>257</v>
      </c>
      <c r="E25" s="9" t="s">
        <v>52</v>
      </c>
      <c r="F25" s="9" t="s">
        <v>52</v>
      </c>
      <c r="G25" s="9" t="s">
        <v>52</v>
      </c>
      <c r="H25" s="4">
        <f>AVERAGE(B25:G25)</f>
        <v>256.5</v>
      </c>
      <c r="I25" s="4">
        <f>MAX(B25:G25)</f>
        <v>257</v>
      </c>
      <c r="J25" s="4">
        <f>MIN(B25:G25)</f>
        <v>256</v>
      </c>
      <c r="K25" s="20">
        <f t="shared" si="0"/>
        <v>0.00390625</v>
      </c>
    </row>
    <row r="26" spans="1:11" ht="15.75" customHeight="1">
      <c r="A26" s="1" t="s">
        <v>58</v>
      </c>
      <c r="B26" s="9"/>
      <c r="C26" s="9"/>
      <c r="D26" s="9"/>
      <c r="E26" s="9"/>
      <c r="F26" s="9"/>
      <c r="G26" s="9"/>
      <c r="H26" s="4"/>
      <c r="I26" s="4"/>
      <c r="J26" s="4"/>
      <c r="K26" s="20"/>
    </row>
    <row r="27" spans="1:11" ht="15.75" customHeight="1">
      <c r="A27" s="2" t="s">
        <v>14</v>
      </c>
      <c r="B27" s="21">
        <v>172</v>
      </c>
      <c r="C27" s="21" t="s">
        <v>52</v>
      </c>
      <c r="D27" s="23">
        <v>144</v>
      </c>
      <c r="E27" s="19">
        <v>185</v>
      </c>
      <c r="F27" s="21" t="s">
        <v>52</v>
      </c>
      <c r="G27" s="21">
        <v>145</v>
      </c>
      <c r="H27" s="4">
        <f>AVERAGE(B27:G27)</f>
        <v>161.5</v>
      </c>
      <c r="I27" s="4">
        <f>MAX(B27:G27)</f>
        <v>185</v>
      </c>
      <c r="J27" s="4">
        <f>MIN(B27:G27)</f>
        <v>144</v>
      </c>
      <c r="K27" s="20">
        <f t="shared" si="0"/>
        <v>0.2847222222222223</v>
      </c>
    </row>
    <row r="28" spans="1:11" ht="15.75" customHeight="1">
      <c r="A28" s="1" t="s">
        <v>15</v>
      </c>
      <c r="B28" s="21"/>
      <c r="C28" s="21"/>
      <c r="D28" s="21"/>
      <c r="E28" s="21"/>
      <c r="F28" s="21"/>
      <c r="G28" s="21"/>
      <c r="H28" s="4"/>
      <c r="I28" s="4"/>
      <c r="J28" s="4"/>
      <c r="K28" s="20"/>
    </row>
    <row r="29" spans="1:11" ht="15.75" customHeight="1">
      <c r="A29" s="2" t="s">
        <v>16</v>
      </c>
      <c r="B29" s="21">
        <v>159</v>
      </c>
      <c r="C29" s="23">
        <v>116</v>
      </c>
      <c r="D29" s="21">
        <v>117</v>
      </c>
      <c r="E29" s="19">
        <v>178</v>
      </c>
      <c r="F29" s="21">
        <v>135</v>
      </c>
      <c r="G29" s="21">
        <v>139</v>
      </c>
      <c r="H29" s="4">
        <f>AVERAGE(B29:G29)</f>
        <v>140.66666666666666</v>
      </c>
      <c r="I29" s="4">
        <f>MAX(B29:G29)</f>
        <v>178</v>
      </c>
      <c r="J29" s="4">
        <f>MIN(B29:G29)</f>
        <v>116</v>
      </c>
      <c r="K29" s="20">
        <f t="shared" si="0"/>
        <v>0.5344827586206897</v>
      </c>
    </row>
    <row r="30" spans="1:11" ht="15.75" customHeight="1">
      <c r="A30" s="2" t="s">
        <v>17</v>
      </c>
      <c r="B30" s="21">
        <v>90</v>
      </c>
      <c r="C30" s="23">
        <v>77</v>
      </c>
      <c r="D30" s="21">
        <v>79</v>
      </c>
      <c r="E30" s="19">
        <v>124</v>
      </c>
      <c r="F30" s="21">
        <v>97</v>
      </c>
      <c r="G30" s="21">
        <v>99</v>
      </c>
      <c r="H30" s="4">
        <f>AVERAGE(B30:G30)</f>
        <v>94.33333333333333</v>
      </c>
      <c r="I30" s="4">
        <f>MAX(B30:G30)</f>
        <v>124</v>
      </c>
      <c r="J30" s="4">
        <f>MIN(B30:G30)</f>
        <v>77</v>
      </c>
      <c r="K30" s="20">
        <f t="shared" si="0"/>
        <v>0.6103896103896105</v>
      </c>
    </row>
    <row r="31" spans="1:11" ht="15.75" customHeight="1">
      <c r="A31" s="3" t="s">
        <v>45</v>
      </c>
      <c r="B31" s="23">
        <v>599</v>
      </c>
      <c r="C31" s="22" t="s">
        <v>52</v>
      </c>
      <c r="D31" s="22" t="s">
        <v>52</v>
      </c>
      <c r="E31" s="19">
        <v>629</v>
      </c>
      <c r="F31" s="22">
        <v>604</v>
      </c>
      <c r="G31" s="22">
        <v>620</v>
      </c>
      <c r="H31" s="4">
        <f>AVERAGE(B31:G31)</f>
        <v>613</v>
      </c>
      <c r="I31" s="4">
        <f>MAX(B31:G31)</f>
        <v>629</v>
      </c>
      <c r="J31" s="4">
        <f>MIN(B31:G31)</f>
        <v>599</v>
      </c>
      <c r="K31" s="20">
        <f t="shared" si="0"/>
        <v>0.05008347245409017</v>
      </c>
    </row>
    <row r="32" spans="1:11" ht="15.75" customHeight="1">
      <c r="A32" s="2" t="s">
        <v>18</v>
      </c>
      <c r="B32" s="21" t="s">
        <v>52</v>
      </c>
      <c r="C32" s="21" t="s">
        <v>52</v>
      </c>
      <c r="D32" s="23">
        <v>99</v>
      </c>
      <c r="E32" s="21" t="s">
        <v>52</v>
      </c>
      <c r="F32" s="21" t="s">
        <v>52</v>
      </c>
      <c r="G32" s="23">
        <v>99</v>
      </c>
      <c r="H32" s="4">
        <f>AVERAGE(B32:G32)</f>
        <v>99</v>
      </c>
      <c r="I32" s="4">
        <f>MAX(B32:G32)</f>
        <v>99</v>
      </c>
      <c r="J32" s="4">
        <f>MIN(B32:G32)</f>
        <v>99</v>
      </c>
      <c r="K32" s="20">
        <f t="shared" si="0"/>
        <v>0</v>
      </c>
    </row>
    <row r="33" spans="1:11" ht="15.75" customHeight="1">
      <c r="A33" s="1" t="s">
        <v>57</v>
      </c>
      <c r="B33" s="21"/>
      <c r="C33" s="21"/>
      <c r="D33" s="21"/>
      <c r="E33" s="21"/>
      <c r="F33" s="21"/>
      <c r="G33" s="21"/>
      <c r="H33" s="4"/>
      <c r="I33" s="4"/>
      <c r="J33" s="4"/>
      <c r="K33" s="20"/>
    </row>
    <row r="34" spans="1:11" ht="15.75" customHeight="1">
      <c r="A34" s="2" t="s">
        <v>56</v>
      </c>
      <c r="B34" s="22">
        <v>198</v>
      </c>
      <c r="C34" s="23">
        <v>119</v>
      </c>
      <c r="D34" s="22">
        <v>120</v>
      </c>
      <c r="E34" s="19">
        <v>239</v>
      </c>
      <c r="F34" s="22">
        <v>148</v>
      </c>
      <c r="G34" s="22">
        <v>149</v>
      </c>
      <c r="H34" s="4">
        <f>AVERAGE(B34:G34)</f>
        <v>162.16666666666666</v>
      </c>
      <c r="I34" s="4">
        <f>MAX(B34:G34)</f>
        <v>239</v>
      </c>
      <c r="J34" s="4">
        <f>MIN(B34:G34)</f>
        <v>119</v>
      </c>
      <c r="K34" s="20">
        <f t="shared" si="0"/>
        <v>1.0084033613445378</v>
      </c>
    </row>
    <row r="35" spans="1:11" ht="15.75" customHeight="1">
      <c r="A35" s="2" t="s">
        <v>46</v>
      </c>
      <c r="B35" s="21">
        <v>139</v>
      </c>
      <c r="C35" s="23">
        <v>115</v>
      </c>
      <c r="D35" s="21">
        <v>117</v>
      </c>
      <c r="E35" s="19">
        <v>194</v>
      </c>
      <c r="F35" s="21">
        <v>145</v>
      </c>
      <c r="G35" s="21">
        <v>135</v>
      </c>
      <c r="H35" s="4">
        <f>AVERAGE(B35:G35)</f>
        <v>140.83333333333334</v>
      </c>
      <c r="I35" s="4">
        <f>MAX(B35:G35)</f>
        <v>194</v>
      </c>
      <c r="J35" s="4">
        <f>MIN(B35:G35)</f>
        <v>115</v>
      </c>
      <c r="K35" s="20">
        <f t="shared" si="0"/>
        <v>0.6869565217391305</v>
      </c>
    </row>
    <row r="36" spans="1:11" ht="15.75" customHeight="1">
      <c r="A36" s="2" t="s">
        <v>19</v>
      </c>
      <c r="B36" s="21">
        <v>398</v>
      </c>
      <c r="C36" s="23">
        <v>298</v>
      </c>
      <c r="D36" s="21">
        <v>299</v>
      </c>
      <c r="E36" s="19">
        <v>419</v>
      </c>
      <c r="F36" s="21">
        <v>328</v>
      </c>
      <c r="G36" s="21">
        <v>337</v>
      </c>
      <c r="H36" s="4">
        <f>AVERAGE(B36:G36)</f>
        <v>346.5</v>
      </c>
      <c r="I36" s="4">
        <f>MAX(B36:G36)</f>
        <v>419</v>
      </c>
      <c r="J36" s="4">
        <f>MIN(B36:G36)</f>
        <v>298</v>
      </c>
      <c r="K36" s="20">
        <f t="shared" si="0"/>
        <v>0.40604026845637575</v>
      </c>
    </row>
    <row r="37" spans="1:11" ht="15.75" customHeight="1">
      <c r="A37" s="2" t="s">
        <v>47</v>
      </c>
      <c r="B37" s="21">
        <v>214</v>
      </c>
      <c r="C37" s="21" t="s">
        <v>52</v>
      </c>
      <c r="D37" s="23">
        <v>159</v>
      </c>
      <c r="E37" s="19">
        <v>226</v>
      </c>
      <c r="F37" s="21" t="s">
        <v>52</v>
      </c>
      <c r="G37" s="21" t="s">
        <v>52</v>
      </c>
      <c r="H37" s="4">
        <f>AVERAGE(B37:G37)</f>
        <v>199.66666666666666</v>
      </c>
      <c r="I37" s="4">
        <f>MAX(B37:G37)</f>
        <v>226</v>
      </c>
      <c r="J37" s="4">
        <f>MIN(B37:G37)</f>
        <v>159</v>
      </c>
      <c r="K37" s="20">
        <f t="shared" si="0"/>
        <v>0.42138364779874204</v>
      </c>
    </row>
    <row r="38" spans="1:11" ht="15.75" customHeight="1">
      <c r="A38" s="2" t="s">
        <v>48</v>
      </c>
      <c r="B38" s="22" t="s">
        <v>53</v>
      </c>
      <c r="C38" s="21" t="s">
        <v>52</v>
      </c>
      <c r="D38" s="23">
        <v>319</v>
      </c>
      <c r="E38" s="19">
        <v>497</v>
      </c>
      <c r="F38" s="21">
        <v>338</v>
      </c>
      <c r="G38" s="21">
        <v>339</v>
      </c>
      <c r="H38" s="4">
        <f>AVERAGE(B38:G38)</f>
        <v>373.25</v>
      </c>
      <c r="I38" s="4">
        <f>MAX(B38:G38)</f>
        <v>497</v>
      </c>
      <c r="J38" s="4">
        <f>MIN(B38:G38)</f>
        <v>319</v>
      </c>
      <c r="K38" s="20">
        <f t="shared" si="0"/>
        <v>0.5579937304075235</v>
      </c>
    </row>
    <row r="39" spans="1:11" ht="15.75" customHeight="1">
      <c r="A39" s="2" t="s">
        <v>49</v>
      </c>
      <c r="B39" s="21">
        <v>84</v>
      </c>
      <c r="C39" s="23">
        <v>79</v>
      </c>
      <c r="D39" s="21">
        <v>80</v>
      </c>
      <c r="E39" s="19">
        <v>119</v>
      </c>
      <c r="F39" s="21">
        <v>83</v>
      </c>
      <c r="G39" s="21">
        <v>85</v>
      </c>
      <c r="H39" s="4">
        <f>AVERAGE(B39:G39)</f>
        <v>88.33333333333333</v>
      </c>
      <c r="I39" s="4">
        <f>MAX(B39:G39)</f>
        <v>119</v>
      </c>
      <c r="J39" s="4">
        <f>MIN(B39:G39)</f>
        <v>79</v>
      </c>
      <c r="K39" s="20">
        <f t="shared" si="0"/>
        <v>0.5063291139240507</v>
      </c>
    </row>
    <row r="40" spans="1:11" ht="15.75" customHeight="1">
      <c r="A40" s="1" t="s">
        <v>20</v>
      </c>
      <c r="B40" s="21"/>
      <c r="C40" s="21"/>
      <c r="D40" s="21"/>
      <c r="E40" s="21"/>
      <c r="F40" s="21"/>
      <c r="G40" s="21"/>
      <c r="H40" s="4"/>
      <c r="I40" s="4"/>
      <c r="J40" s="4"/>
      <c r="K40" s="20"/>
    </row>
    <row r="41" spans="1:11" ht="15.75" customHeight="1">
      <c r="A41" s="2" t="s">
        <v>50</v>
      </c>
      <c r="B41" s="21">
        <v>75</v>
      </c>
      <c r="C41" s="23">
        <v>57</v>
      </c>
      <c r="D41" s="21">
        <v>58</v>
      </c>
      <c r="E41" s="19">
        <v>119</v>
      </c>
      <c r="F41" s="21">
        <v>73</v>
      </c>
      <c r="G41" s="21">
        <v>75</v>
      </c>
      <c r="H41" s="4">
        <f>AVERAGE(B41:G41)</f>
        <v>76.16666666666667</v>
      </c>
      <c r="I41" s="4">
        <f>MAX(B41:G41)</f>
        <v>119</v>
      </c>
      <c r="J41" s="4">
        <f>MIN(B41:G41)</f>
        <v>57</v>
      </c>
      <c r="K41" s="20">
        <f aca="true" t="shared" si="1" ref="K41:K48">I41/J41-1</f>
        <v>1.0877192982456139</v>
      </c>
    </row>
    <row r="42" spans="1:11" ht="15.75" customHeight="1">
      <c r="A42" s="2" t="s">
        <v>51</v>
      </c>
      <c r="B42" s="21">
        <v>132</v>
      </c>
      <c r="C42" s="23">
        <v>98</v>
      </c>
      <c r="D42" s="21">
        <v>99</v>
      </c>
      <c r="E42" s="19">
        <v>140</v>
      </c>
      <c r="F42" s="21" t="s">
        <v>52</v>
      </c>
      <c r="G42" s="21" t="s">
        <v>52</v>
      </c>
      <c r="H42" s="4">
        <f>AVERAGE(B42:G42)</f>
        <v>117.25</v>
      </c>
      <c r="I42" s="4">
        <f>MAX(B42:G42)</f>
        <v>140</v>
      </c>
      <c r="J42" s="4">
        <f>MIN(B42:G42)</f>
        <v>98</v>
      </c>
      <c r="K42" s="20">
        <f t="shared" si="1"/>
        <v>0.4285714285714286</v>
      </c>
    </row>
    <row r="43" spans="1:11" ht="15.75" customHeight="1">
      <c r="A43" s="1" t="s">
        <v>21</v>
      </c>
      <c r="B43" s="21"/>
      <c r="C43" s="21"/>
      <c r="D43" s="21"/>
      <c r="E43" s="21"/>
      <c r="F43" s="21"/>
      <c r="G43" s="21"/>
      <c r="H43" s="4"/>
      <c r="I43" s="4"/>
      <c r="J43" s="4"/>
      <c r="K43" s="20"/>
    </row>
    <row r="44" spans="1:11" ht="15.75" customHeight="1">
      <c r="A44" s="2" t="s">
        <v>22</v>
      </c>
      <c r="B44" s="21">
        <v>595</v>
      </c>
      <c r="C44" s="23">
        <v>539</v>
      </c>
      <c r="D44" s="21">
        <v>598</v>
      </c>
      <c r="E44" s="19">
        <v>656</v>
      </c>
      <c r="F44" s="21">
        <v>545</v>
      </c>
      <c r="G44" s="21">
        <v>549</v>
      </c>
      <c r="H44" s="4">
        <f>AVERAGE(B44:G44)</f>
        <v>580.3333333333334</v>
      </c>
      <c r="I44" s="4">
        <f>MAX(B44:G44)</f>
        <v>656</v>
      </c>
      <c r="J44" s="4">
        <f>MIN(B44:G44)</f>
        <v>539</v>
      </c>
      <c r="K44" s="20">
        <f t="shared" si="1"/>
        <v>0.2170686456400741</v>
      </c>
    </row>
    <row r="45" spans="1:11" ht="15.75" customHeight="1">
      <c r="A45" s="2" t="s">
        <v>23</v>
      </c>
      <c r="B45" s="19">
        <v>639</v>
      </c>
      <c r="C45" s="23">
        <v>477</v>
      </c>
      <c r="D45" s="21">
        <v>479</v>
      </c>
      <c r="E45" s="21">
        <v>525</v>
      </c>
      <c r="F45" s="21">
        <v>545</v>
      </c>
      <c r="G45" s="21">
        <v>549</v>
      </c>
      <c r="H45" s="4">
        <f>AVERAGE(B45:G45)</f>
        <v>535.6666666666666</v>
      </c>
      <c r="I45" s="4">
        <f>MAX(B45:G45)</f>
        <v>639</v>
      </c>
      <c r="J45" s="4">
        <f>MIN(B45:G45)</f>
        <v>477</v>
      </c>
      <c r="K45" s="20">
        <f t="shared" si="1"/>
        <v>0.3396226415094339</v>
      </c>
    </row>
    <row r="46" spans="1:11" ht="15.75" customHeight="1">
      <c r="A46" s="1" t="s">
        <v>24</v>
      </c>
      <c r="B46" s="21"/>
      <c r="C46" s="21"/>
      <c r="D46" s="21"/>
      <c r="E46" s="21"/>
      <c r="F46" s="21"/>
      <c r="G46" s="21"/>
      <c r="H46" s="4"/>
      <c r="I46" s="4"/>
      <c r="J46" s="4"/>
      <c r="K46" s="20"/>
    </row>
    <row r="47" spans="1:11" ht="15.75" customHeight="1">
      <c r="A47" s="2" t="s">
        <v>25</v>
      </c>
      <c r="B47" s="21">
        <v>498</v>
      </c>
      <c r="C47" s="23">
        <v>487</v>
      </c>
      <c r="D47" s="21">
        <v>489</v>
      </c>
      <c r="E47" s="19">
        <v>599</v>
      </c>
      <c r="F47" s="21" t="s">
        <v>52</v>
      </c>
      <c r="G47" s="21" t="s">
        <v>52</v>
      </c>
      <c r="H47" s="4">
        <f>AVERAGE(B47:G47)</f>
        <v>518.25</v>
      </c>
      <c r="I47" s="4">
        <f>MAX(B47:G47)</f>
        <v>599</v>
      </c>
      <c r="J47" s="4">
        <f>MIN(B47:G47)</f>
        <v>487</v>
      </c>
      <c r="K47" s="20">
        <f t="shared" si="1"/>
        <v>0.2299794661190966</v>
      </c>
    </row>
    <row r="48" spans="1:11" ht="15.75" customHeight="1">
      <c r="A48" s="2" t="s">
        <v>26</v>
      </c>
      <c r="B48" s="21">
        <v>384</v>
      </c>
      <c r="C48" s="23">
        <v>357</v>
      </c>
      <c r="D48" s="21">
        <v>358</v>
      </c>
      <c r="E48" s="19">
        <v>429</v>
      </c>
      <c r="F48" s="21">
        <v>365</v>
      </c>
      <c r="G48" s="21">
        <v>369</v>
      </c>
      <c r="H48" s="4">
        <f>AVERAGE(B48:G48)</f>
        <v>377</v>
      </c>
      <c r="I48" s="4">
        <f>MAX(B48:G48)</f>
        <v>429</v>
      </c>
      <c r="J48" s="4">
        <f>MIN(B48:G48)</f>
        <v>357</v>
      </c>
      <c r="K48" s="20">
        <f t="shared" si="1"/>
        <v>0.2016806722689075</v>
      </c>
    </row>
    <row r="50" ht="15.75">
      <c r="A50" s="3" t="s">
        <v>61</v>
      </c>
    </row>
    <row r="51" ht="15.75">
      <c r="A51" s="3" t="s">
        <v>62</v>
      </c>
    </row>
  </sheetData>
  <sheetProtection/>
  <printOptions/>
  <pageMargins left="0.7086614173228347" right="0.7086614173228347" top="0.31496062992125984" bottom="0.2362204724409449" header="0.1968503937007874" footer="0.15748031496062992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5">
      <selection activeCell="A2" sqref="A2:H48"/>
    </sheetView>
  </sheetViews>
  <sheetFormatPr defaultColWidth="9.140625" defaultRowHeight="12.75"/>
  <cols>
    <col min="1" max="1" width="1.421875" style="0" customWidth="1"/>
    <col min="2" max="2" width="63.8515625" style="0" bestFit="1" customWidth="1"/>
    <col min="5" max="5" width="9.140625" style="13" customWidth="1"/>
  </cols>
  <sheetData>
    <row r="1" spans="3:8" ht="147.75" customHeight="1" thickBot="1">
      <c r="C1" s="7" t="s">
        <v>27</v>
      </c>
      <c r="D1" s="7" t="s">
        <v>55</v>
      </c>
      <c r="E1" s="7" t="s">
        <v>28</v>
      </c>
      <c r="F1" s="7" t="s">
        <v>29</v>
      </c>
      <c r="G1" s="8" t="s">
        <v>30</v>
      </c>
      <c r="H1" s="7" t="s">
        <v>31</v>
      </c>
    </row>
    <row r="2" spans="1:8" ht="18.75">
      <c r="A2" s="1" t="s">
        <v>0</v>
      </c>
      <c r="C2" s="17" t="s">
        <v>35</v>
      </c>
      <c r="D2" s="17" t="s">
        <v>35</v>
      </c>
      <c r="E2" s="18" t="s">
        <v>35</v>
      </c>
      <c r="F2" s="17" t="s">
        <v>35</v>
      </c>
      <c r="G2" s="17" t="s">
        <v>35</v>
      </c>
      <c r="H2" s="17" t="s">
        <v>35</v>
      </c>
    </row>
    <row r="3" spans="2:8" ht="15.75">
      <c r="B3" s="2" t="s">
        <v>36</v>
      </c>
      <c r="C3" s="9">
        <v>2598</v>
      </c>
      <c r="D3" s="9">
        <v>1889</v>
      </c>
      <c r="E3" s="11">
        <v>1889</v>
      </c>
      <c r="F3" s="9" t="s">
        <v>53</v>
      </c>
      <c r="G3" s="9" t="s">
        <v>53</v>
      </c>
      <c r="H3" s="9" t="s">
        <v>53</v>
      </c>
    </row>
    <row r="4" spans="2:8" ht="15.75">
      <c r="B4" s="2" t="s">
        <v>37</v>
      </c>
      <c r="C4" s="9">
        <v>1794</v>
      </c>
      <c r="D4" s="9">
        <v>1525</v>
      </c>
      <c r="E4" s="11">
        <v>1615</v>
      </c>
      <c r="F4" s="9" t="s">
        <v>53</v>
      </c>
      <c r="G4" s="9" t="s">
        <v>53</v>
      </c>
      <c r="H4" s="9" t="s">
        <v>53</v>
      </c>
    </row>
    <row r="5" spans="2:8" ht="15.75">
      <c r="B5" s="2" t="s">
        <v>38</v>
      </c>
      <c r="C5" s="9">
        <v>798</v>
      </c>
      <c r="D5" s="9">
        <v>698</v>
      </c>
      <c r="E5" s="11">
        <v>899</v>
      </c>
      <c r="F5" s="9">
        <v>949</v>
      </c>
      <c r="G5" s="9">
        <v>899</v>
      </c>
      <c r="H5" s="9">
        <v>899</v>
      </c>
    </row>
    <row r="6" spans="1:8" ht="18.75">
      <c r="A6" s="1" t="s">
        <v>1</v>
      </c>
      <c r="C6" s="9"/>
      <c r="D6" s="9"/>
      <c r="E6" s="11"/>
      <c r="F6" s="9"/>
      <c r="G6" s="9"/>
      <c r="H6" s="9"/>
    </row>
    <row r="7" spans="2:8" ht="15.75">
      <c r="B7" s="2" t="s">
        <v>2</v>
      </c>
      <c r="C7" s="9">
        <v>75</v>
      </c>
      <c r="D7" s="9">
        <v>72</v>
      </c>
      <c r="E7" s="11">
        <v>73</v>
      </c>
      <c r="F7" s="9">
        <v>80</v>
      </c>
      <c r="G7" s="9">
        <v>73</v>
      </c>
      <c r="H7" s="9">
        <v>74</v>
      </c>
    </row>
    <row r="8" spans="2:8" ht="15.75">
      <c r="B8" s="2" t="s">
        <v>3</v>
      </c>
      <c r="C8" s="9">
        <v>308</v>
      </c>
      <c r="D8" s="9">
        <v>295</v>
      </c>
      <c r="E8" s="11">
        <v>296</v>
      </c>
      <c r="F8" s="9">
        <v>335</v>
      </c>
      <c r="G8" s="9" t="s">
        <v>52</v>
      </c>
      <c r="H8" s="9">
        <v>299</v>
      </c>
    </row>
    <row r="9" spans="2:8" ht="15.75">
      <c r="B9" s="2" t="s">
        <v>4</v>
      </c>
      <c r="C9" s="9">
        <v>159</v>
      </c>
      <c r="D9" s="9">
        <v>155</v>
      </c>
      <c r="E9" s="11">
        <v>156</v>
      </c>
      <c r="F9" s="9">
        <v>174</v>
      </c>
      <c r="G9" s="9">
        <v>157</v>
      </c>
      <c r="H9" s="9">
        <v>158</v>
      </c>
    </row>
    <row r="10" spans="2:8" ht="15.75">
      <c r="B10" s="2" t="s">
        <v>5</v>
      </c>
      <c r="C10" s="9">
        <v>419</v>
      </c>
      <c r="D10" s="9">
        <v>387</v>
      </c>
      <c r="E10" s="11">
        <v>390</v>
      </c>
      <c r="F10" s="9" t="s">
        <v>52</v>
      </c>
      <c r="G10" s="9" t="s">
        <v>52</v>
      </c>
      <c r="H10" s="9" t="s">
        <v>52</v>
      </c>
    </row>
    <row r="11" spans="2:8" ht="15.75">
      <c r="B11" s="3" t="s">
        <v>6</v>
      </c>
      <c r="C11" s="9">
        <v>156</v>
      </c>
      <c r="D11" s="9">
        <v>139</v>
      </c>
      <c r="E11" s="11">
        <v>140</v>
      </c>
      <c r="F11" s="9">
        <v>165</v>
      </c>
      <c r="G11" s="9">
        <v>145</v>
      </c>
      <c r="H11" s="9">
        <v>150</v>
      </c>
    </row>
    <row r="12" spans="2:8" ht="15.75">
      <c r="B12" s="2" t="s">
        <v>54</v>
      </c>
      <c r="C12" s="9">
        <v>997</v>
      </c>
      <c r="D12" s="9">
        <v>907</v>
      </c>
      <c r="E12" s="11">
        <v>907</v>
      </c>
      <c r="F12" s="9" t="s">
        <v>53</v>
      </c>
      <c r="G12" s="9" t="s">
        <v>53</v>
      </c>
      <c r="H12" s="9" t="s">
        <v>53</v>
      </c>
    </row>
    <row r="13" spans="1:8" ht="18.75">
      <c r="A13" s="1" t="s">
        <v>7</v>
      </c>
      <c r="C13" s="9"/>
      <c r="D13" s="9"/>
      <c r="E13" s="11"/>
      <c r="F13" s="9"/>
      <c r="G13" s="9"/>
      <c r="H13" s="9"/>
    </row>
    <row r="14" spans="2:8" ht="15.75">
      <c r="B14" s="2" t="s">
        <v>39</v>
      </c>
      <c r="C14" s="9">
        <v>1298</v>
      </c>
      <c r="D14" s="9">
        <v>1098</v>
      </c>
      <c r="E14" s="11">
        <v>1499</v>
      </c>
      <c r="F14" s="9">
        <v>1695</v>
      </c>
      <c r="G14" s="9">
        <v>1198</v>
      </c>
      <c r="H14" s="9">
        <v>1199</v>
      </c>
    </row>
    <row r="15" spans="2:8" ht="15.75">
      <c r="B15" s="2" t="s">
        <v>40</v>
      </c>
      <c r="C15" s="9">
        <v>80</v>
      </c>
      <c r="D15" s="9">
        <v>60</v>
      </c>
      <c r="E15" s="11">
        <v>61</v>
      </c>
      <c r="F15" s="9">
        <v>87</v>
      </c>
      <c r="G15" s="9">
        <v>63</v>
      </c>
      <c r="H15" s="9">
        <v>65</v>
      </c>
    </row>
    <row r="16" spans="2:8" ht="15.75">
      <c r="B16" s="2" t="s">
        <v>41</v>
      </c>
      <c r="C16" s="9">
        <v>498</v>
      </c>
      <c r="D16" s="9" t="s">
        <v>52</v>
      </c>
      <c r="E16" s="11">
        <v>479</v>
      </c>
      <c r="F16" s="9">
        <v>472</v>
      </c>
      <c r="G16" s="9" t="s">
        <v>52</v>
      </c>
      <c r="H16" s="9" t="s">
        <v>52</v>
      </c>
    </row>
    <row r="17" spans="2:8" ht="15.75">
      <c r="B17" s="2" t="s">
        <v>8</v>
      </c>
      <c r="C17" s="9">
        <v>298</v>
      </c>
      <c r="D17" s="9" t="s">
        <v>52</v>
      </c>
      <c r="E17" s="11">
        <v>299</v>
      </c>
      <c r="F17" s="9" t="s">
        <v>52</v>
      </c>
      <c r="G17" s="9">
        <v>289</v>
      </c>
      <c r="H17" s="9">
        <v>289</v>
      </c>
    </row>
    <row r="18" spans="2:8" ht="15.75">
      <c r="B18" s="2" t="s">
        <v>9</v>
      </c>
      <c r="C18" s="9">
        <v>398</v>
      </c>
      <c r="D18" s="9" t="s">
        <v>52</v>
      </c>
      <c r="E18" s="9" t="s">
        <v>52</v>
      </c>
      <c r="F18" s="9">
        <v>449</v>
      </c>
      <c r="G18" s="9" t="s">
        <v>52</v>
      </c>
      <c r="H18" s="9">
        <v>399</v>
      </c>
    </row>
    <row r="19" spans="2:8" ht="15.75">
      <c r="B19" s="2" t="s">
        <v>42</v>
      </c>
      <c r="C19" s="9">
        <v>398</v>
      </c>
      <c r="D19" s="9">
        <v>357</v>
      </c>
      <c r="E19" s="11">
        <v>359</v>
      </c>
      <c r="F19" s="9">
        <v>619</v>
      </c>
      <c r="G19" s="9">
        <v>398</v>
      </c>
      <c r="H19" s="9">
        <v>399</v>
      </c>
    </row>
    <row r="20" spans="2:8" ht="15.75">
      <c r="B20" s="2" t="s">
        <v>43</v>
      </c>
      <c r="C20" s="9">
        <v>219</v>
      </c>
      <c r="D20" s="9">
        <v>122</v>
      </c>
      <c r="E20" s="11">
        <v>123</v>
      </c>
      <c r="F20" s="9">
        <v>289</v>
      </c>
      <c r="G20" s="9">
        <v>175</v>
      </c>
      <c r="H20" s="9">
        <v>179</v>
      </c>
    </row>
    <row r="21" spans="1:8" ht="18.75">
      <c r="A21" s="1" t="s">
        <v>10</v>
      </c>
      <c r="C21" s="9"/>
      <c r="D21" s="9"/>
      <c r="E21" s="11"/>
      <c r="F21" s="9"/>
      <c r="G21" s="9"/>
      <c r="H21" s="9"/>
    </row>
    <row r="22" spans="2:8" ht="15.75">
      <c r="B22" s="2" t="s">
        <v>11</v>
      </c>
      <c r="C22" s="9">
        <v>1989</v>
      </c>
      <c r="D22" s="9">
        <v>1789</v>
      </c>
      <c r="E22" s="11">
        <v>1799</v>
      </c>
      <c r="F22" s="9" t="s">
        <v>52</v>
      </c>
      <c r="G22" s="9" t="s">
        <v>52</v>
      </c>
      <c r="H22" s="9">
        <v>1790</v>
      </c>
    </row>
    <row r="23" spans="2:8" ht="15.75">
      <c r="B23" s="2" t="s">
        <v>12</v>
      </c>
      <c r="C23" s="9">
        <v>698</v>
      </c>
      <c r="D23" s="9">
        <v>539</v>
      </c>
      <c r="E23" s="11">
        <v>540</v>
      </c>
      <c r="F23" s="9">
        <v>699</v>
      </c>
      <c r="G23" s="9" t="s">
        <v>52</v>
      </c>
      <c r="H23" s="9" t="s">
        <v>52</v>
      </c>
    </row>
    <row r="24" spans="2:8" ht="15.75">
      <c r="B24" s="2" t="s">
        <v>13</v>
      </c>
      <c r="C24" s="9">
        <v>958</v>
      </c>
      <c r="D24" s="9" t="s">
        <v>52</v>
      </c>
      <c r="E24" s="11">
        <v>799</v>
      </c>
      <c r="F24" s="9">
        <v>1099</v>
      </c>
      <c r="G24" s="9" t="s">
        <v>52</v>
      </c>
      <c r="H24" s="9">
        <v>799</v>
      </c>
    </row>
    <row r="25" spans="2:8" ht="15.75">
      <c r="B25" s="3" t="s">
        <v>44</v>
      </c>
      <c r="C25" s="9" t="s">
        <v>52</v>
      </c>
      <c r="D25" s="9">
        <v>256</v>
      </c>
      <c r="E25" s="11">
        <v>257</v>
      </c>
      <c r="F25" s="9" t="s">
        <v>52</v>
      </c>
      <c r="G25" s="9" t="s">
        <v>52</v>
      </c>
      <c r="H25" s="9" t="s">
        <v>52</v>
      </c>
    </row>
    <row r="26" spans="1:8" ht="18.75">
      <c r="A26" s="1" t="s">
        <v>58</v>
      </c>
      <c r="C26" s="9"/>
      <c r="D26" s="9"/>
      <c r="E26" s="11"/>
      <c r="F26" s="9"/>
      <c r="G26" s="9"/>
      <c r="H26" s="9"/>
    </row>
    <row r="27" spans="2:8" ht="15.75">
      <c r="B27" s="2" t="s">
        <v>14</v>
      </c>
      <c r="C27" s="10">
        <v>172</v>
      </c>
      <c r="D27" s="10" t="s">
        <v>52</v>
      </c>
      <c r="E27" s="12">
        <v>144</v>
      </c>
      <c r="F27" s="10">
        <v>185</v>
      </c>
      <c r="G27" s="10" t="s">
        <v>52</v>
      </c>
      <c r="H27" s="10">
        <v>145</v>
      </c>
    </row>
    <row r="28" spans="1:8" ht="18.75">
      <c r="A28" s="1" t="s">
        <v>15</v>
      </c>
      <c r="C28" s="10"/>
      <c r="D28" s="10"/>
      <c r="E28" s="12"/>
      <c r="F28" s="10"/>
      <c r="G28" s="10"/>
      <c r="H28" s="10"/>
    </row>
    <row r="29" spans="2:8" ht="15.75">
      <c r="B29" s="2" t="s">
        <v>16</v>
      </c>
      <c r="C29" s="10">
        <v>159</v>
      </c>
      <c r="D29" s="10">
        <v>116</v>
      </c>
      <c r="E29" s="12">
        <v>117</v>
      </c>
      <c r="F29" s="10">
        <v>178</v>
      </c>
      <c r="G29" s="10">
        <v>135</v>
      </c>
      <c r="H29" s="10">
        <v>139</v>
      </c>
    </row>
    <row r="30" spans="2:8" ht="15.75">
      <c r="B30" s="2" t="s">
        <v>17</v>
      </c>
      <c r="C30" s="10">
        <v>90</v>
      </c>
      <c r="D30" s="10">
        <v>77</v>
      </c>
      <c r="E30" s="12">
        <v>79</v>
      </c>
      <c r="F30" s="10">
        <v>124</v>
      </c>
      <c r="G30" s="10">
        <v>97</v>
      </c>
      <c r="H30" s="10">
        <v>99</v>
      </c>
    </row>
    <row r="31" spans="2:8" s="14" customFormat="1" ht="15.75">
      <c r="B31" s="3" t="s">
        <v>45</v>
      </c>
      <c r="C31" s="15">
        <v>599</v>
      </c>
      <c r="D31" s="15" t="s">
        <v>52</v>
      </c>
      <c r="E31" s="16" t="s">
        <v>52</v>
      </c>
      <c r="F31" s="15">
        <v>629</v>
      </c>
      <c r="G31" s="15">
        <v>604</v>
      </c>
      <c r="H31" s="15">
        <v>620</v>
      </c>
    </row>
    <row r="32" spans="2:8" ht="15.75">
      <c r="B32" s="2" t="s">
        <v>18</v>
      </c>
      <c r="C32" s="10" t="s">
        <v>52</v>
      </c>
      <c r="D32" s="10" t="s">
        <v>52</v>
      </c>
      <c r="E32" s="12">
        <v>99</v>
      </c>
      <c r="F32" s="10" t="s">
        <v>52</v>
      </c>
      <c r="G32" s="10" t="s">
        <v>52</v>
      </c>
      <c r="H32" s="10">
        <v>99</v>
      </c>
    </row>
    <row r="33" spans="1:8" ht="18.75">
      <c r="A33" s="1" t="s">
        <v>57</v>
      </c>
      <c r="C33" s="10"/>
      <c r="D33" s="10"/>
      <c r="E33" s="12"/>
      <c r="F33" s="10"/>
      <c r="G33" s="10"/>
      <c r="H33" s="10"/>
    </row>
    <row r="34" spans="2:8" ht="15.75">
      <c r="B34" s="2" t="s">
        <v>56</v>
      </c>
      <c r="C34" s="15">
        <v>198</v>
      </c>
      <c r="D34" s="15">
        <v>119</v>
      </c>
      <c r="E34" s="16">
        <v>120</v>
      </c>
      <c r="F34" s="15">
        <v>239</v>
      </c>
      <c r="G34" s="15">
        <v>148</v>
      </c>
      <c r="H34" s="15">
        <v>149</v>
      </c>
    </row>
    <row r="35" spans="2:8" ht="15.75">
      <c r="B35" s="2" t="s">
        <v>46</v>
      </c>
      <c r="C35" s="10">
        <v>139</v>
      </c>
      <c r="D35" s="10">
        <v>115</v>
      </c>
      <c r="E35" s="12">
        <v>117</v>
      </c>
      <c r="F35" s="10">
        <v>194</v>
      </c>
      <c r="G35" s="10">
        <v>145</v>
      </c>
      <c r="H35" s="10">
        <v>135</v>
      </c>
    </row>
    <row r="36" spans="2:8" ht="15.75">
      <c r="B36" s="2" t="s">
        <v>19</v>
      </c>
      <c r="C36" s="10">
        <v>398</v>
      </c>
      <c r="D36" s="10">
        <v>298</v>
      </c>
      <c r="E36" s="12">
        <v>299</v>
      </c>
      <c r="F36" s="10">
        <v>419</v>
      </c>
      <c r="G36" s="10">
        <v>328</v>
      </c>
      <c r="H36" s="10">
        <v>337</v>
      </c>
    </row>
    <row r="37" spans="2:8" ht="15.75">
      <c r="B37" s="2" t="s">
        <v>47</v>
      </c>
      <c r="C37" s="10">
        <v>214</v>
      </c>
      <c r="D37" s="10" t="s">
        <v>52</v>
      </c>
      <c r="E37" s="12">
        <v>159</v>
      </c>
      <c r="F37" s="10">
        <v>226</v>
      </c>
      <c r="G37" s="10" t="s">
        <v>52</v>
      </c>
      <c r="H37" s="10" t="s">
        <v>52</v>
      </c>
    </row>
    <row r="38" spans="2:8" ht="15.75">
      <c r="B38" s="2" t="s">
        <v>48</v>
      </c>
      <c r="C38" s="15" t="s">
        <v>53</v>
      </c>
      <c r="D38" s="10" t="s">
        <v>52</v>
      </c>
      <c r="E38" s="12">
        <v>319</v>
      </c>
      <c r="F38" s="10">
        <v>497</v>
      </c>
      <c r="G38" s="10">
        <v>338</v>
      </c>
      <c r="H38" s="10">
        <v>339</v>
      </c>
    </row>
    <row r="39" spans="2:8" ht="15.75">
      <c r="B39" s="2" t="s">
        <v>49</v>
      </c>
      <c r="C39" s="10">
        <v>84</v>
      </c>
      <c r="D39" s="10">
        <v>79</v>
      </c>
      <c r="E39" s="12">
        <v>80</v>
      </c>
      <c r="F39" s="10">
        <v>119</v>
      </c>
      <c r="G39" s="10">
        <v>83</v>
      </c>
      <c r="H39" s="10">
        <v>85</v>
      </c>
    </row>
    <row r="40" spans="1:8" ht="18.75">
      <c r="A40" s="1" t="s">
        <v>20</v>
      </c>
      <c r="C40" s="10"/>
      <c r="D40" s="10"/>
      <c r="E40" s="12"/>
      <c r="F40" s="10"/>
      <c r="G40" s="10"/>
      <c r="H40" s="10"/>
    </row>
    <row r="41" spans="2:8" ht="15.75">
      <c r="B41" s="2" t="s">
        <v>50</v>
      </c>
      <c r="C41" s="10">
        <v>75</v>
      </c>
      <c r="D41" s="10">
        <v>57</v>
      </c>
      <c r="E41" s="12">
        <v>58</v>
      </c>
      <c r="F41" s="10">
        <v>119</v>
      </c>
      <c r="G41" s="10">
        <v>73</v>
      </c>
      <c r="H41" s="10">
        <v>75</v>
      </c>
    </row>
    <row r="42" spans="2:8" ht="15.75">
      <c r="B42" s="2" t="s">
        <v>51</v>
      </c>
      <c r="C42" s="10">
        <v>132</v>
      </c>
      <c r="D42" s="10">
        <v>98</v>
      </c>
      <c r="E42" s="12">
        <v>99</v>
      </c>
      <c r="F42" s="10">
        <v>140</v>
      </c>
      <c r="G42" s="10" t="s">
        <v>52</v>
      </c>
      <c r="H42" s="10" t="s">
        <v>52</v>
      </c>
    </row>
    <row r="43" spans="1:8" ht="18.75">
      <c r="A43" s="1" t="s">
        <v>21</v>
      </c>
      <c r="C43" s="10"/>
      <c r="D43" s="10"/>
      <c r="E43" s="12"/>
      <c r="F43" s="10"/>
      <c r="G43" s="10"/>
      <c r="H43" s="10"/>
    </row>
    <row r="44" spans="2:8" ht="15.75">
      <c r="B44" s="2" t="s">
        <v>22</v>
      </c>
      <c r="C44" s="10">
        <v>595</v>
      </c>
      <c r="D44" s="10">
        <v>539</v>
      </c>
      <c r="E44" s="12">
        <v>598</v>
      </c>
      <c r="F44" s="10">
        <v>656</v>
      </c>
      <c r="G44" s="10">
        <v>545</v>
      </c>
      <c r="H44" s="10">
        <v>549</v>
      </c>
    </row>
    <row r="45" spans="2:8" ht="15.75">
      <c r="B45" s="2" t="s">
        <v>23</v>
      </c>
      <c r="C45" s="10">
        <v>639</v>
      </c>
      <c r="D45" s="10">
        <v>477</v>
      </c>
      <c r="E45" s="12">
        <v>479</v>
      </c>
      <c r="F45" s="10">
        <v>525</v>
      </c>
      <c r="G45" s="10">
        <v>545</v>
      </c>
      <c r="H45" s="10">
        <v>549</v>
      </c>
    </row>
    <row r="46" spans="1:8" ht="18.75">
      <c r="A46" s="1" t="s">
        <v>24</v>
      </c>
      <c r="C46" s="10"/>
      <c r="D46" s="10"/>
      <c r="E46" s="12"/>
      <c r="F46" s="10"/>
      <c r="G46" s="10"/>
      <c r="H46" s="10"/>
    </row>
    <row r="47" spans="2:8" ht="15.75">
      <c r="B47" s="2" t="s">
        <v>25</v>
      </c>
      <c r="C47" s="10">
        <v>498</v>
      </c>
      <c r="D47" s="10">
        <v>487</v>
      </c>
      <c r="E47" s="12">
        <v>489</v>
      </c>
      <c r="F47" s="10">
        <v>599</v>
      </c>
      <c r="G47" s="10" t="s">
        <v>52</v>
      </c>
      <c r="H47" s="10" t="s">
        <v>52</v>
      </c>
    </row>
    <row r="48" spans="2:8" ht="15.75">
      <c r="B48" s="2" t="s">
        <v>26</v>
      </c>
      <c r="C48" s="10">
        <v>384</v>
      </c>
      <c r="D48" s="10">
        <v>357</v>
      </c>
      <c r="E48" s="12">
        <v>358</v>
      </c>
      <c r="F48" s="10">
        <v>429</v>
      </c>
      <c r="G48" s="10">
        <v>365</v>
      </c>
      <c r="H48" s="10">
        <v>369</v>
      </c>
    </row>
  </sheetData>
  <sheetProtection/>
  <printOptions/>
  <pageMargins left="0.24" right="0.24" top="0.4724409448818898" bottom="0.4330708661417323" header="0.31496062992125984" footer="0.31496062992125984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Ólafur Darri Andrason</dc:creator>
  <cp:keywords/>
  <dc:description/>
  <cp:lastModifiedBy>Ólafur Darri Andrason</cp:lastModifiedBy>
  <cp:lastPrinted>2007-12-19T16:40:10Z</cp:lastPrinted>
  <dcterms:created xsi:type="dcterms:W3CDTF">2007-12-18T16:16:57Z</dcterms:created>
  <dcterms:modified xsi:type="dcterms:W3CDTF">2007-12-19T17:26:33Z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