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495" windowWidth="8700" windowHeight="3960" activeTab="0"/>
  </bookViews>
  <sheets>
    <sheet name="gjaldskrá 14-15" sheetId="1" r:id="rId1"/>
    <sheet name="haust 2014" sheetId="2" r:id="rId2"/>
  </sheets>
  <definedNames>
    <definedName name="_xlnm.Print_Area" localSheetId="0">'gjaldskrá 14-15'!$A$1:$R$23</definedName>
    <definedName name="_xlnm.Print_Area" localSheetId="1">'haust 2014'!$A$1:$C$23</definedName>
  </definedNames>
  <calcPr fullCalcOnLoad="1"/>
</workbook>
</file>

<file path=xl/sharedStrings.xml><?xml version="1.0" encoding="utf-8"?>
<sst xmlns="http://schemas.openxmlformats.org/spreadsheetml/2006/main" count="58" uniqueCount="31">
  <si>
    <t>Knattspyrnufélag ÍA</t>
  </si>
  <si>
    <t>Íþróttafélagið Þór</t>
  </si>
  <si>
    <t>Knattspyrnufélag Akureyrar - KA</t>
  </si>
  <si>
    <t>Fimleikafélag Hafnafjarðar - FH</t>
  </si>
  <si>
    <t xml:space="preserve">Knattspyrnufélagið Haukar </t>
  </si>
  <si>
    <t>Íþróttafélagið Fylkir</t>
  </si>
  <si>
    <t>Knattspyrnufélagið Fram</t>
  </si>
  <si>
    <t>Knattspyrnufélagið Víkingur</t>
  </si>
  <si>
    <t>Knattspyrnufélagið Þróttur</t>
  </si>
  <si>
    <t xml:space="preserve">Ungmennafélagið Fjölnir </t>
  </si>
  <si>
    <t>Handknattleiksfélag Kópavogs - HK</t>
  </si>
  <si>
    <t>Íþróttafélagið Grótta</t>
  </si>
  <si>
    <t>Ungmennafélagið Breiðablik</t>
  </si>
  <si>
    <t>Ungmennafélagið Stjarnan</t>
  </si>
  <si>
    <t>mánaðargjald</t>
  </si>
  <si>
    <r>
      <t>Knattspyrnufélag Reykjavíkur - KR</t>
    </r>
    <r>
      <rPr>
        <b/>
        <vertAlign val="superscript"/>
        <sz val="12"/>
        <rFont val="Arial"/>
        <family val="2"/>
      </rPr>
      <t xml:space="preserve"> </t>
    </r>
  </si>
  <si>
    <t>1.10.14-31.8.15</t>
  </si>
  <si>
    <t>1.10.14-30.9.15</t>
  </si>
  <si>
    <t>1.9.14-31.12.14</t>
  </si>
  <si>
    <t>Íþróttafélag Reykjavíkur - ÍR *</t>
  </si>
  <si>
    <t>1.9.14-30.5.15</t>
  </si>
  <si>
    <t>1.10.14-30.5.14</t>
  </si>
  <si>
    <t>MAX</t>
  </si>
  <si>
    <t>MIN</t>
  </si>
  <si>
    <t>MISM KR</t>
  </si>
  <si>
    <t>Knattspyrna  árið 2014-15</t>
  </si>
  <si>
    <t xml:space="preserve">*ódýrara fyrir kvk 6 fl. 15.000 kr. og fyrir 4 fl. 18.000 kr. </t>
  </si>
  <si>
    <t>Knattspyrna haustið 2014</t>
  </si>
  <si>
    <t>4. flokkur - haustönn 4 mán</t>
  </si>
  <si>
    <t>6. flokkur - haustönn 4. mán</t>
  </si>
  <si>
    <t xml:space="preserve">Knattspyrnufélag Reykjavíkur - KR 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</si>
</sst>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.0\ _k_r_._-;\-* #,##0.0\ _k_r_._-;_-* &quot;-&quot;??\ _k_r_._-;_-@_-"/>
    <numFmt numFmtId="167" formatCode="_-* #,##0\ _k_r_._-;\-* #,##0\ _k_r_._-;_-* &quot;-&quot;??\ _k_r_.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67" fontId="2" fillId="33" borderId="11" xfId="42" applyNumberFormat="1" applyFont="1" applyFill="1" applyBorder="1" applyAlignment="1">
      <alignment horizontal="center" vertical="center"/>
    </xf>
    <xf numFmtId="167" fontId="2" fillId="33" borderId="12" xfId="42" applyNumberFormat="1" applyFont="1" applyFill="1" applyBorder="1" applyAlignment="1">
      <alignment horizontal="center" vertical="center"/>
    </xf>
    <xf numFmtId="167" fontId="2" fillId="33" borderId="13" xfId="42" applyNumberFormat="1" applyFont="1" applyFill="1" applyBorder="1" applyAlignment="1">
      <alignment horizontal="center" vertical="center"/>
    </xf>
    <xf numFmtId="167" fontId="2" fillId="33" borderId="14" xfId="4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167" fontId="0" fillId="0" borderId="11" xfId="42" applyNumberFormat="1" applyFont="1" applyBorder="1" applyAlignment="1">
      <alignment horizontal="center" vertical="center"/>
    </xf>
    <xf numFmtId="167" fontId="0" fillId="0" borderId="18" xfId="42" applyNumberFormat="1" applyFont="1" applyBorder="1" applyAlignment="1">
      <alignment horizontal="center" vertical="center"/>
    </xf>
    <xf numFmtId="167" fontId="0" fillId="0" borderId="19" xfId="42" applyNumberFormat="1" applyFont="1" applyBorder="1" applyAlignment="1">
      <alignment horizontal="center" vertical="center"/>
    </xf>
    <xf numFmtId="167" fontId="0" fillId="0" borderId="13" xfId="42" applyNumberFormat="1" applyFont="1" applyBorder="1" applyAlignment="1">
      <alignment horizontal="center" vertical="center"/>
    </xf>
    <xf numFmtId="167" fontId="0" fillId="0" borderId="20" xfId="42" applyNumberFormat="1" applyFont="1" applyBorder="1" applyAlignment="1">
      <alignment horizontal="center" vertical="center"/>
    </xf>
    <xf numFmtId="167" fontId="0" fillId="0" borderId="21" xfId="42" applyNumberFormat="1" applyFont="1" applyBorder="1" applyAlignment="1">
      <alignment horizontal="center" vertical="center"/>
    </xf>
    <xf numFmtId="167" fontId="0" fillId="0" borderId="14" xfId="42" applyNumberFormat="1" applyFont="1" applyBorder="1" applyAlignment="1">
      <alignment horizontal="center" vertical="center"/>
    </xf>
    <xf numFmtId="167" fontId="0" fillId="0" borderId="22" xfId="42" applyNumberFormat="1" applyFont="1" applyBorder="1" applyAlignment="1">
      <alignment horizontal="center" vertical="center"/>
    </xf>
    <xf numFmtId="167" fontId="0" fillId="0" borderId="23" xfId="42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167" fontId="0" fillId="0" borderId="12" xfId="42" applyNumberFormat="1" applyFont="1" applyBorder="1" applyAlignment="1">
      <alignment horizontal="center" vertical="center"/>
    </xf>
    <xf numFmtId="167" fontId="0" fillId="0" borderId="25" xfId="42" applyNumberFormat="1" applyFont="1" applyBorder="1" applyAlignment="1">
      <alignment horizontal="center" vertical="center"/>
    </xf>
    <xf numFmtId="167" fontId="0" fillId="0" borderId="26" xfId="42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9" fontId="0" fillId="0" borderId="0" xfId="61" applyFont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167" fontId="2" fillId="33" borderId="31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67" fontId="2" fillId="33" borderId="32" xfId="42" applyNumberFormat="1" applyFont="1" applyFill="1" applyBorder="1" applyAlignment="1">
      <alignment horizontal="center" vertical="center"/>
    </xf>
    <xf numFmtId="167" fontId="2" fillId="33" borderId="33" xfId="42" applyNumberFormat="1" applyFont="1" applyFill="1" applyBorder="1" applyAlignment="1">
      <alignment horizontal="center" vertical="center"/>
    </xf>
    <xf numFmtId="167" fontId="2" fillId="33" borderId="34" xfId="42" applyNumberFormat="1" applyFont="1" applyFill="1" applyBorder="1" applyAlignment="1">
      <alignment horizontal="center" vertical="center"/>
    </xf>
    <xf numFmtId="167" fontId="2" fillId="33" borderId="35" xfId="42" applyNumberFormat="1" applyFont="1" applyFill="1" applyBorder="1" applyAlignment="1">
      <alignment horizontal="center" vertical="center"/>
    </xf>
    <xf numFmtId="167" fontId="2" fillId="33" borderId="36" xfId="42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85" zoomScaleNormal="85" zoomScalePageLayoutView="0" workbookViewId="0" topLeftCell="A1">
      <selection activeCell="Q17" sqref="Q17"/>
    </sheetView>
  </sheetViews>
  <sheetFormatPr defaultColWidth="9.140625" defaultRowHeight="12.75"/>
  <cols>
    <col min="1" max="1" width="43.8515625" style="1" bestFit="1" customWidth="1"/>
    <col min="2" max="4" width="14.140625" style="0" bestFit="1" customWidth="1"/>
    <col min="5" max="5" width="10.57421875" style="0" bestFit="1" customWidth="1"/>
    <col min="6" max="6" width="14.140625" style="0" bestFit="1" customWidth="1"/>
    <col min="7" max="7" width="12.8515625" style="0" bestFit="1" customWidth="1"/>
    <col min="8" max="8" width="13.8515625" style="0" bestFit="1" customWidth="1"/>
    <col min="9" max="9" width="12.421875" style="0" customWidth="1"/>
    <col min="10" max="10" width="4.8515625" style="0" customWidth="1"/>
    <col min="11" max="13" width="14.140625" style="0" bestFit="1" customWidth="1"/>
    <col min="14" max="14" width="10.57421875" style="0" bestFit="1" customWidth="1"/>
    <col min="15" max="15" width="14.140625" style="0" bestFit="1" customWidth="1"/>
    <col min="16" max="16" width="12.8515625" style="0" bestFit="1" customWidth="1"/>
    <col min="17" max="17" width="13.8515625" style="0" bestFit="1" customWidth="1"/>
    <col min="18" max="18" width="13.28125" style="0" customWidth="1"/>
    <col min="19" max="19" width="13.421875" style="0" bestFit="1" customWidth="1"/>
    <col min="23" max="23" width="44.7109375" style="0" customWidth="1"/>
  </cols>
  <sheetData>
    <row r="1" spans="1:18" ht="58.5" customHeight="1" thickBot="1">
      <c r="A1" s="2" t="s">
        <v>25</v>
      </c>
      <c r="B1" s="7" t="s">
        <v>17</v>
      </c>
      <c r="C1" s="8" t="s">
        <v>16</v>
      </c>
      <c r="D1" s="8" t="s">
        <v>18</v>
      </c>
      <c r="E1" s="8">
        <v>2014</v>
      </c>
      <c r="F1" s="8" t="s">
        <v>21</v>
      </c>
      <c r="G1" s="8" t="s">
        <v>20</v>
      </c>
      <c r="H1" s="9" t="s">
        <v>14</v>
      </c>
      <c r="I1" s="10" t="s">
        <v>28</v>
      </c>
      <c r="K1" s="7" t="s">
        <v>17</v>
      </c>
      <c r="L1" s="8" t="s">
        <v>16</v>
      </c>
      <c r="M1" s="8" t="s">
        <v>18</v>
      </c>
      <c r="N1" s="8">
        <v>2014</v>
      </c>
      <c r="O1" s="8" t="s">
        <v>21</v>
      </c>
      <c r="P1" s="8" t="s">
        <v>20</v>
      </c>
      <c r="Q1" s="11" t="s">
        <v>14</v>
      </c>
      <c r="R1" s="12" t="s">
        <v>29</v>
      </c>
    </row>
    <row r="2" spans="1:18" ht="25.5" customHeight="1">
      <c r="A2" s="26" t="s">
        <v>2</v>
      </c>
      <c r="B2" s="13"/>
      <c r="C2" s="14"/>
      <c r="D2" s="14"/>
      <c r="E2" s="14"/>
      <c r="F2" s="15"/>
      <c r="G2" s="15">
        <v>46000</v>
      </c>
      <c r="H2" s="36">
        <f>G2/9</f>
        <v>5111.111111111111</v>
      </c>
      <c r="I2" s="37">
        <f>H2*4</f>
        <v>20444.444444444445</v>
      </c>
      <c r="K2" s="13"/>
      <c r="L2" s="14"/>
      <c r="M2" s="14"/>
      <c r="N2" s="14"/>
      <c r="O2" s="15"/>
      <c r="P2" s="23">
        <v>40000</v>
      </c>
      <c r="Q2" s="3">
        <f>P2/9</f>
        <v>4444.444444444444</v>
      </c>
      <c r="R2" s="37">
        <f>Q2*4</f>
        <v>17777.777777777777</v>
      </c>
    </row>
    <row r="3" spans="1:18" ht="25.5" customHeight="1">
      <c r="A3" s="27" t="s">
        <v>1</v>
      </c>
      <c r="B3" s="16"/>
      <c r="C3" s="17"/>
      <c r="D3" s="17"/>
      <c r="E3" s="17"/>
      <c r="F3" s="18">
        <v>40000</v>
      </c>
      <c r="G3" s="18"/>
      <c r="H3" s="5">
        <f>F3/8</f>
        <v>5000</v>
      </c>
      <c r="I3" s="4">
        <f aca="true" t="shared" si="0" ref="I3:I17">H3*4</f>
        <v>20000</v>
      </c>
      <c r="K3" s="16"/>
      <c r="L3" s="17"/>
      <c r="M3" s="17"/>
      <c r="N3" s="17"/>
      <c r="O3" s="18">
        <v>35000</v>
      </c>
      <c r="P3" s="24"/>
      <c r="Q3" s="5">
        <f>O3/8</f>
        <v>4375</v>
      </c>
      <c r="R3" s="4">
        <f aca="true" t="shared" si="1" ref="R3:R17">Q3*4</f>
        <v>17500</v>
      </c>
    </row>
    <row r="4" spans="1:18" ht="25.5" customHeight="1">
      <c r="A4" s="22" t="s">
        <v>15</v>
      </c>
      <c r="B4" s="16"/>
      <c r="C4" s="17"/>
      <c r="D4" s="17"/>
      <c r="E4" s="17">
        <v>62000</v>
      </c>
      <c r="F4" s="18"/>
      <c r="G4" s="18"/>
      <c r="H4" s="5">
        <f>E4/12</f>
        <v>5166.666666666667</v>
      </c>
      <c r="I4" s="4">
        <f t="shared" si="0"/>
        <v>20666.666666666668</v>
      </c>
      <c r="K4" s="16"/>
      <c r="L4" s="17"/>
      <c r="M4" s="17"/>
      <c r="N4" s="17">
        <v>58000</v>
      </c>
      <c r="O4" s="18"/>
      <c r="P4" s="24"/>
      <c r="Q4" s="5">
        <f>N4/12</f>
        <v>4833.333333333333</v>
      </c>
      <c r="R4" s="4">
        <f t="shared" si="1"/>
        <v>19333.333333333332</v>
      </c>
    </row>
    <row r="5" spans="1:18" ht="25.5" customHeight="1">
      <c r="A5" s="22" t="s">
        <v>13</v>
      </c>
      <c r="B5" s="16">
        <v>65900</v>
      </c>
      <c r="C5" s="17"/>
      <c r="D5" s="17"/>
      <c r="E5" s="17"/>
      <c r="F5" s="18"/>
      <c r="G5" s="18"/>
      <c r="H5" s="5">
        <f>B5/12</f>
        <v>5491.666666666667</v>
      </c>
      <c r="I5" s="4">
        <f t="shared" si="0"/>
        <v>21966.666666666668</v>
      </c>
      <c r="K5" s="16">
        <v>57900</v>
      </c>
      <c r="L5" s="17"/>
      <c r="M5" s="17"/>
      <c r="N5" s="17"/>
      <c r="O5" s="18"/>
      <c r="P5" s="24"/>
      <c r="Q5" s="5">
        <f>K5/12</f>
        <v>4825</v>
      </c>
      <c r="R5" s="4">
        <f t="shared" si="1"/>
        <v>19300</v>
      </c>
    </row>
    <row r="6" spans="1:18" ht="25.5" customHeight="1">
      <c r="A6" s="22" t="s">
        <v>6</v>
      </c>
      <c r="B6" s="16"/>
      <c r="C6" s="17"/>
      <c r="D6" s="17"/>
      <c r="E6" s="17">
        <v>67000</v>
      </c>
      <c r="F6" s="18"/>
      <c r="G6" s="18"/>
      <c r="H6" s="5">
        <f>E6/12</f>
        <v>5583.333333333333</v>
      </c>
      <c r="I6" s="4">
        <f t="shared" si="0"/>
        <v>22333.333333333332</v>
      </c>
      <c r="K6" s="16"/>
      <c r="L6" s="17"/>
      <c r="M6" s="17"/>
      <c r="N6" s="17">
        <v>56000</v>
      </c>
      <c r="O6" s="18"/>
      <c r="P6" s="24"/>
      <c r="Q6" s="5">
        <f>N6/12</f>
        <v>4666.666666666667</v>
      </c>
      <c r="R6" s="4">
        <f t="shared" si="1"/>
        <v>18666.666666666668</v>
      </c>
    </row>
    <row r="7" spans="1:18" ht="25.5" customHeight="1">
      <c r="A7" s="22" t="s">
        <v>8</v>
      </c>
      <c r="B7" s="16"/>
      <c r="C7" s="17"/>
      <c r="D7" s="17"/>
      <c r="E7" s="17">
        <f>67500</f>
        <v>67500</v>
      </c>
      <c r="F7" s="18"/>
      <c r="G7" s="18"/>
      <c r="H7" s="5">
        <f>E7/12</f>
        <v>5625</v>
      </c>
      <c r="I7" s="4">
        <f t="shared" si="0"/>
        <v>22500</v>
      </c>
      <c r="K7" s="16"/>
      <c r="L7" s="17"/>
      <c r="M7" s="17"/>
      <c r="N7" s="17">
        <v>56800</v>
      </c>
      <c r="O7" s="18"/>
      <c r="P7" s="24"/>
      <c r="Q7" s="5">
        <f>N7/12</f>
        <v>4733.333333333333</v>
      </c>
      <c r="R7" s="4">
        <f t="shared" si="1"/>
        <v>18933.333333333332</v>
      </c>
    </row>
    <row r="8" spans="1:18" ht="25.5" customHeight="1">
      <c r="A8" s="22" t="s">
        <v>11</v>
      </c>
      <c r="B8" s="16"/>
      <c r="C8" s="17"/>
      <c r="D8" s="17"/>
      <c r="E8" s="17"/>
      <c r="F8" s="18"/>
      <c r="G8" s="18"/>
      <c r="H8" s="5">
        <v>5650</v>
      </c>
      <c r="I8" s="4">
        <f t="shared" si="0"/>
        <v>22600</v>
      </c>
      <c r="K8" s="16"/>
      <c r="L8" s="17"/>
      <c r="M8" s="17"/>
      <c r="N8" s="17"/>
      <c r="O8" s="18"/>
      <c r="P8" s="24"/>
      <c r="Q8" s="5">
        <v>5650</v>
      </c>
      <c r="R8" s="4">
        <f t="shared" si="1"/>
        <v>22600</v>
      </c>
    </row>
    <row r="9" spans="1:18" ht="25.5" customHeight="1">
      <c r="A9" s="22" t="s">
        <v>4</v>
      </c>
      <c r="B9" s="16">
        <v>72000</v>
      </c>
      <c r="C9" s="17"/>
      <c r="D9" s="17"/>
      <c r="E9" s="17"/>
      <c r="F9" s="18"/>
      <c r="G9" s="18"/>
      <c r="H9" s="5">
        <f>B9/12</f>
        <v>6000</v>
      </c>
      <c r="I9" s="4">
        <f t="shared" si="0"/>
        <v>24000</v>
      </c>
      <c r="K9" s="16">
        <v>69000</v>
      </c>
      <c r="L9" s="17"/>
      <c r="M9" s="17"/>
      <c r="N9" s="17"/>
      <c r="O9" s="18"/>
      <c r="P9" s="24"/>
      <c r="Q9" s="5">
        <f>K9/12</f>
        <v>5750</v>
      </c>
      <c r="R9" s="4">
        <f t="shared" si="1"/>
        <v>23000</v>
      </c>
    </row>
    <row r="10" spans="1:18" ht="25.5" customHeight="1">
      <c r="A10" s="22" t="s">
        <v>19</v>
      </c>
      <c r="B10" s="16"/>
      <c r="C10" s="17"/>
      <c r="D10" s="17">
        <v>21600</v>
      </c>
      <c r="E10" s="17"/>
      <c r="F10" s="18"/>
      <c r="G10" s="18"/>
      <c r="H10" s="5">
        <f>D10/4</f>
        <v>5400</v>
      </c>
      <c r="I10" s="4">
        <f t="shared" si="0"/>
        <v>21600</v>
      </c>
      <c r="K10" s="16"/>
      <c r="L10" s="17"/>
      <c r="M10" s="17">
        <v>18600</v>
      </c>
      <c r="N10" s="17"/>
      <c r="O10" s="18"/>
      <c r="P10" s="24"/>
      <c r="Q10" s="5">
        <f>M10/4</f>
        <v>4650</v>
      </c>
      <c r="R10" s="4">
        <f t="shared" si="1"/>
        <v>18600</v>
      </c>
    </row>
    <row r="11" spans="1:18" ht="25.5" customHeight="1">
      <c r="A11" s="22" t="s">
        <v>5</v>
      </c>
      <c r="B11" s="16">
        <v>77000</v>
      </c>
      <c r="C11" s="17"/>
      <c r="D11" s="17"/>
      <c r="E11" s="17"/>
      <c r="F11" s="18"/>
      <c r="G11" s="18"/>
      <c r="H11" s="5">
        <f>B11/12</f>
        <v>6416.666666666667</v>
      </c>
      <c r="I11" s="4">
        <f t="shared" si="0"/>
        <v>25666.666666666668</v>
      </c>
      <c r="K11" s="16">
        <v>65000</v>
      </c>
      <c r="L11" s="17"/>
      <c r="M11" s="17"/>
      <c r="N11" s="17"/>
      <c r="O11" s="18"/>
      <c r="P11" s="24"/>
      <c r="Q11" s="5">
        <f>K11/12</f>
        <v>5416.666666666667</v>
      </c>
      <c r="R11" s="4">
        <f t="shared" si="1"/>
        <v>21666.666666666668</v>
      </c>
    </row>
    <row r="12" spans="1:18" ht="25.5" customHeight="1">
      <c r="A12" s="22" t="s">
        <v>3</v>
      </c>
      <c r="B12" s="16">
        <v>82000</v>
      </c>
      <c r="C12" s="17"/>
      <c r="D12" s="17"/>
      <c r="E12" s="17"/>
      <c r="F12" s="18"/>
      <c r="G12" s="18"/>
      <c r="H12" s="5">
        <f>B12/12</f>
        <v>6833.333333333333</v>
      </c>
      <c r="I12" s="4">
        <f t="shared" si="0"/>
        <v>27333.333333333332</v>
      </c>
      <c r="K12" s="16">
        <v>65000</v>
      </c>
      <c r="L12" s="17"/>
      <c r="M12" s="17"/>
      <c r="N12" s="17"/>
      <c r="O12" s="18"/>
      <c r="P12" s="24"/>
      <c r="Q12" s="5">
        <f>K12/12</f>
        <v>5416.666666666667</v>
      </c>
      <c r="R12" s="4">
        <f t="shared" si="1"/>
        <v>21666.666666666668</v>
      </c>
    </row>
    <row r="13" spans="1:18" ht="25.5" customHeight="1">
      <c r="A13" s="22" t="s">
        <v>7</v>
      </c>
      <c r="B13" s="16"/>
      <c r="C13" s="17">
        <f>22500+57500</f>
        <v>80000</v>
      </c>
      <c r="D13" s="17"/>
      <c r="F13" s="18"/>
      <c r="G13" s="18"/>
      <c r="H13" s="5">
        <f>C13/12</f>
        <v>6666.666666666667</v>
      </c>
      <c r="I13" s="4">
        <f t="shared" si="0"/>
        <v>26666.666666666668</v>
      </c>
      <c r="K13" s="16"/>
      <c r="L13" s="17">
        <f>17500+47500</f>
        <v>65000</v>
      </c>
      <c r="M13" s="17"/>
      <c r="O13" s="18"/>
      <c r="P13" s="24"/>
      <c r="Q13" s="5">
        <f>L13/12</f>
        <v>5416.666666666667</v>
      </c>
      <c r="R13" s="4">
        <f t="shared" si="1"/>
        <v>21666.666666666668</v>
      </c>
    </row>
    <row r="14" spans="1:18" ht="25.5" customHeight="1">
      <c r="A14" s="22" t="s">
        <v>10</v>
      </c>
      <c r="B14" s="16"/>
      <c r="C14" s="17">
        <v>80000</v>
      </c>
      <c r="D14" s="17"/>
      <c r="E14" s="17"/>
      <c r="F14" s="18"/>
      <c r="G14" s="18"/>
      <c r="H14" s="5">
        <f>C14/12</f>
        <v>6666.666666666667</v>
      </c>
      <c r="I14" s="4">
        <f t="shared" si="0"/>
        <v>26666.666666666668</v>
      </c>
      <c r="K14" s="16"/>
      <c r="L14" s="17">
        <v>67000</v>
      </c>
      <c r="M14" s="17"/>
      <c r="N14" s="17"/>
      <c r="O14" s="18"/>
      <c r="P14" s="24"/>
      <c r="Q14" s="5">
        <f>L14/12</f>
        <v>5583.333333333333</v>
      </c>
      <c r="R14" s="4">
        <f t="shared" si="1"/>
        <v>22333.333333333332</v>
      </c>
    </row>
    <row r="15" spans="1:18" ht="25.5" customHeight="1">
      <c r="A15" s="22" t="s">
        <v>9</v>
      </c>
      <c r="B15" s="16"/>
      <c r="C15" s="17"/>
      <c r="D15" s="17"/>
      <c r="E15" s="17">
        <v>80000</v>
      </c>
      <c r="F15" s="18"/>
      <c r="G15" s="18"/>
      <c r="H15" s="5">
        <f>E15/12</f>
        <v>6666.666666666667</v>
      </c>
      <c r="I15" s="4">
        <f t="shared" si="0"/>
        <v>26666.666666666668</v>
      </c>
      <c r="K15" s="16"/>
      <c r="L15" s="17"/>
      <c r="M15" s="17"/>
      <c r="N15" s="17">
        <v>70000</v>
      </c>
      <c r="O15" s="18"/>
      <c r="P15" s="24"/>
      <c r="Q15" s="5">
        <f>N15/12</f>
        <v>5833.333333333333</v>
      </c>
      <c r="R15" s="4">
        <f t="shared" si="1"/>
        <v>23333.333333333332</v>
      </c>
    </row>
    <row r="16" spans="1:18" ht="25.5" customHeight="1">
      <c r="A16" s="22" t="s">
        <v>12</v>
      </c>
      <c r="B16" s="16">
        <v>94000</v>
      </c>
      <c r="C16" s="17"/>
      <c r="D16" s="17"/>
      <c r="E16" s="17"/>
      <c r="F16" s="18"/>
      <c r="G16" s="18"/>
      <c r="H16" s="5">
        <f>B16/12</f>
        <v>7833.333333333333</v>
      </c>
      <c r="I16" s="4">
        <f t="shared" si="0"/>
        <v>31333.333333333332</v>
      </c>
      <c r="K16" s="16">
        <v>80000</v>
      </c>
      <c r="L16" s="17"/>
      <c r="M16" s="17"/>
      <c r="N16" s="17"/>
      <c r="O16" s="18"/>
      <c r="P16" s="24"/>
      <c r="Q16" s="5">
        <f>K16/12</f>
        <v>6666.666666666667</v>
      </c>
      <c r="R16" s="4">
        <f t="shared" si="1"/>
        <v>26666.666666666668</v>
      </c>
    </row>
    <row r="17" spans="1:18" ht="25.5" customHeight="1" thickBot="1">
      <c r="A17" s="28" t="s">
        <v>0</v>
      </c>
      <c r="B17" s="19"/>
      <c r="C17" s="20"/>
      <c r="D17" s="20"/>
      <c r="E17" s="20">
        <v>88000</v>
      </c>
      <c r="F17" s="21"/>
      <c r="G17" s="21"/>
      <c r="H17" s="6">
        <f>E17/12</f>
        <v>7333.333333333333</v>
      </c>
      <c r="I17" s="38">
        <f t="shared" si="0"/>
        <v>29333.333333333332</v>
      </c>
      <c r="K17" s="19"/>
      <c r="L17" s="20"/>
      <c r="M17" s="20"/>
      <c r="N17" s="20">
        <v>80000</v>
      </c>
      <c r="O17" s="21"/>
      <c r="P17" s="25"/>
      <c r="Q17" s="6">
        <f>N17/12</f>
        <v>6666.666666666667</v>
      </c>
      <c r="R17" s="38">
        <f t="shared" si="1"/>
        <v>26666.666666666668</v>
      </c>
    </row>
    <row r="18" ht="12.75">
      <c r="A18" s="30" t="s">
        <v>26</v>
      </c>
    </row>
    <row r="19" ht="12.75">
      <c r="A19" s="29"/>
    </row>
    <row r="20" spans="7:18" ht="16.5" customHeight="1">
      <c r="G20" s="1" t="s">
        <v>22</v>
      </c>
      <c r="H20" s="31">
        <f>MAX(H2:H17)</f>
        <v>7833.333333333333</v>
      </c>
      <c r="I20" s="31">
        <f>MAX(I2:I17)</f>
        <v>31333.333333333332</v>
      </c>
      <c r="P20" s="1" t="s">
        <v>22</v>
      </c>
      <c r="Q20" s="31">
        <f>MAX(Q2:Q17)</f>
        <v>6666.666666666667</v>
      </c>
      <c r="R20" s="31">
        <f>MAX(R2:R17)</f>
        <v>26666.666666666668</v>
      </c>
    </row>
    <row r="21" spans="7:18" ht="16.5" customHeight="1">
      <c r="G21" s="1" t="s">
        <v>23</v>
      </c>
      <c r="H21" s="31">
        <f>MIN(H2:H17)</f>
        <v>5000</v>
      </c>
      <c r="I21" s="31">
        <f>MIN(I2:I17)</f>
        <v>20000</v>
      </c>
      <c r="P21" s="1" t="s">
        <v>23</v>
      </c>
      <c r="Q21" s="31">
        <f>MIN(Q2:Q17)</f>
        <v>4375</v>
      </c>
      <c r="R21" s="31">
        <f>MIN(R2:R17)</f>
        <v>17500</v>
      </c>
    </row>
    <row r="22" spans="7:18" ht="16.5" customHeight="1">
      <c r="G22" s="1" t="s">
        <v>24</v>
      </c>
      <c r="H22" s="31">
        <f>H20-H21</f>
        <v>2833.333333333333</v>
      </c>
      <c r="I22" s="31">
        <f>I20-I21</f>
        <v>11333.333333333332</v>
      </c>
      <c r="P22" s="1" t="s">
        <v>24</v>
      </c>
      <c r="Q22" s="31">
        <f>Q20-Q21</f>
        <v>2291.666666666667</v>
      </c>
      <c r="R22" s="31">
        <f>R20-R21</f>
        <v>9166.666666666668</v>
      </c>
    </row>
    <row r="23" spans="8:18" ht="16.5" customHeight="1">
      <c r="H23" s="32">
        <f>(H20-H21)/H21</f>
        <v>0.5666666666666667</v>
      </c>
      <c r="I23" s="32">
        <f>(I20-I21)/I21</f>
        <v>0.5666666666666667</v>
      </c>
      <c r="Q23" s="32">
        <f>(Q20-Q21)/Q21</f>
        <v>0.5238095238095238</v>
      </c>
      <c r="R23" s="32">
        <f>(R20-R21)/R21</f>
        <v>0.5238095238095238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1.421875" style="0" customWidth="1"/>
    <col min="2" max="3" width="16.28125" style="0" customWidth="1"/>
  </cols>
  <sheetData>
    <row r="1" spans="1:3" ht="36.75" customHeight="1" thickBot="1">
      <c r="A1" s="35" t="s">
        <v>27</v>
      </c>
      <c r="B1" s="33" t="s">
        <v>28</v>
      </c>
      <c r="C1" s="12" t="s">
        <v>29</v>
      </c>
    </row>
    <row r="2" spans="1:3" ht="22.5" customHeight="1">
      <c r="A2" s="26" t="s">
        <v>2</v>
      </c>
      <c r="B2" s="39">
        <v>20444.444444444445</v>
      </c>
      <c r="C2" s="37">
        <v>17777.777777777777</v>
      </c>
    </row>
    <row r="3" spans="1:3" ht="22.5" customHeight="1">
      <c r="A3" s="27" t="s">
        <v>1</v>
      </c>
      <c r="B3" s="34">
        <v>20000</v>
      </c>
      <c r="C3" s="4">
        <v>17500</v>
      </c>
    </row>
    <row r="4" spans="1:3" ht="22.5" customHeight="1">
      <c r="A4" s="22" t="s">
        <v>30</v>
      </c>
      <c r="B4" s="34">
        <v>20666.666666666668</v>
      </c>
      <c r="C4" s="4">
        <v>19333.333333333332</v>
      </c>
    </row>
    <row r="5" spans="1:3" ht="22.5" customHeight="1">
      <c r="A5" s="22" t="s">
        <v>13</v>
      </c>
      <c r="B5" s="34">
        <v>21966.666666666668</v>
      </c>
      <c r="C5" s="4">
        <v>19300</v>
      </c>
    </row>
    <row r="6" spans="1:3" ht="22.5" customHeight="1">
      <c r="A6" s="22" t="s">
        <v>6</v>
      </c>
      <c r="B6" s="34">
        <v>22333.333333333332</v>
      </c>
      <c r="C6" s="4">
        <v>18666.666666666668</v>
      </c>
    </row>
    <row r="7" spans="1:3" ht="22.5" customHeight="1">
      <c r="A7" s="22" t="s">
        <v>8</v>
      </c>
      <c r="B7" s="34">
        <v>22500</v>
      </c>
      <c r="C7" s="4">
        <v>18933.333333333332</v>
      </c>
    </row>
    <row r="8" spans="1:3" ht="22.5" customHeight="1">
      <c r="A8" s="22" t="s">
        <v>11</v>
      </c>
      <c r="B8" s="34">
        <v>22600</v>
      </c>
      <c r="C8" s="4">
        <v>22600</v>
      </c>
    </row>
    <row r="9" spans="1:3" ht="22.5" customHeight="1">
      <c r="A9" s="22" t="s">
        <v>4</v>
      </c>
      <c r="B9" s="34">
        <v>24000</v>
      </c>
      <c r="C9" s="4">
        <v>23000</v>
      </c>
    </row>
    <row r="10" spans="1:3" ht="22.5" customHeight="1">
      <c r="A10" s="22" t="s">
        <v>19</v>
      </c>
      <c r="B10" s="34">
        <v>21600</v>
      </c>
      <c r="C10" s="4">
        <v>18600</v>
      </c>
    </row>
    <row r="11" spans="1:3" ht="22.5" customHeight="1">
      <c r="A11" s="22" t="s">
        <v>5</v>
      </c>
      <c r="B11" s="34">
        <v>25666.666666666668</v>
      </c>
      <c r="C11" s="4">
        <v>21666.666666666668</v>
      </c>
    </row>
    <row r="12" spans="1:3" ht="22.5" customHeight="1">
      <c r="A12" s="22" t="s">
        <v>3</v>
      </c>
      <c r="B12" s="34">
        <v>27333.333333333332</v>
      </c>
      <c r="C12" s="4">
        <v>21666.666666666668</v>
      </c>
    </row>
    <row r="13" spans="1:3" ht="22.5" customHeight="1">
      <c r="A13" s="22" t="s">
        <v>7</v>
      </c>
      <c r="B13" s="34">
        <v>26666.666666666668</v>
      </c>
      <c r="C13" s="4">
        <v>21666.666666666668</v>
      </c>
    </row>
    <row r="14" spans="1:3" ht="22.5" customHeight="1">
      <c r="A14" s="22" t="s">
        <v>10</v>
      </c>
      <c r="B14" s="34">
        <v>26666.666666666668</v>
      </c>
      <c r="C14" s="4">
        <v>22333.333333333332</v>
      </c>
    </row>
    <row r="15" spans="1:3" ht="22.5" customHeight="1">
      <c r="A15" s="22" t="s">
        <v>9</v>
      </c>
      <c r="B15" s="34">
        <v>26666.666666666668</v>
      </c>
      <c r="C15" s="4">
        <v>23333.333333333332</v>
      </c>
    </row>
    <row r="16" spans="1:3" ht="22.5" customHeight="1">
      <c r="A16" s="22" t="s">
        <v>12</v>
      </c>
      <c r="B16" s="34">
        <v>31333.333333333332</v>
      </c>
      <c r="C16" s="4">
        <v>26666.666666666668</v>
      </c>
    </row>
    <row r="17" spans="1:3" ht="22.5" customHeight="1" thickBot="1">
      <c r="A17" s="28" t="s">
        <v>0</v>
      </c>
      <c r="B17" s="40">
        <v>29333.333333333332</v>
      </c>
      <c r="C17" s="38">
        <v>26666.666666666668</v>
      </c>
    </row>
    <row r="18" ht="24">
      <c r="A18" s="30" t="s">
        <v>26</v>
      </c>
    </row>
    <row r="19" ht="12.75">
      <c r="A19" s="29"/>
    </row>
    <row r="20" spans="1:3" ht="16.5" customHeight="1">
      <c r="A20" s="1"/>
      <c r="B20" s="31">
        <v>31333.333333333332</v>
      </c>
      <c r="C20" s="31">
        <v>26666.666666666668</v>
      </c>
    </row>
    <row r="21" spans="1:3" ht="16.5" customHeight="1">
      <c r="A21" s="1"/>
      <c r="B21" s="31">
        <v>20000</v>
      </c>
      <c r="C21" s="31">
        <v>17500</v>
      </c>
    </row>
    <row r="22" spans="1:3" ht="16.5" customHeight="1">
      <c r="A22" s="1"/>
      <c r="B22" s="31">
        <v>11333.333333333332</v>
      </c>
      <c r="C22" s="31">
        <v>9166.666666666668</v>
      </c>
    </row>
    <row r="23" spans="1:3" ht="16.5" customHeight="1">
      <c r="A23" s="1"/>
      <c r="B23" s="32">
        <v>0.5666666666666667</v>
      </c>
      <c r="C23" s="32">
        <v>0.5238095238095238</v>
      </c>
    </row>
    <row r="24" ht="27" customHeight="1">
      <c r="A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2014-10-03T09:54:39Z</cp:lastPrinted>
  <dcterms:created xsi:type="dcterms:W3CDTF">2006-06-08T11:29:48Z</dcterms:created>
  <dcterms:modified xsi:type="dcterms:W3CDTF">2014-10-06T15:36:26Z</dcterms:modified>
  <cp:category/>
  <cp:version/>
  <cp:contentType/>
  <cp:contentStatus/>
</cp:coreProperties>
</file>